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chailaridis\Desktop\"/>
    </mc:Choice>
  </mc:AlternateContent>
  <xr:revisionPtr revIDLastSave="0" documentId="13_ncr:1_{B458878F-81D7-442A-9988-3F61651AF502}" xr6:coauthVersionLast="45" xr6:coauthVersionMax="45" xr10:uidLastSave="{00000000-0000-0000-0000-000000000000}"/>
  <bookViews>
    <workbookView xWindow="-96" yWindow="-96" windowWidth="19392" windowHeight="10536" xr2:uid="{00000000-000D-0000-FFFF-FFFF00000000}"/>
  </bookViews>
  <sheets>
    <sheet name="Umsatzausfall Coron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16" i="2" l="1"/>
  <c r="T216" i="2"/>
  <c r="R216" i="2"/>
  <c r="P216" i="2"/>
  <c r="N216" i="2"/>
  <c r="L216" i="2"/>
  <c r="J216" i="2"/>
  <c r="H216" i="2"/>
  <c r="F216" i="2"/>
  <c r="D216" i="2"/>
  <c r="V213" i="2"/>
  <c r="T213" i="2"/>
  <c r="R213" i="2"/>
  <c r="P213" i="2"/>
  <c r="N213" i="2"/>
  <c r="L213" i="2"/>
  <c r="J213" i="2"/>
  <c r="H213" i="2"/>
  <c r="F213" i="2"/>
  <c r="D213" i="2"/>
  <c r="V210" i="2"/>
  <c r="T210" i="2"/>
  <c r="R210" i="2"/>
  <c r="P210" i="2"/>
  <c r="N210" i="2"/>
  <c r="L210" i="2"/>
  <c r="J210" i="2"/>
  <c r="H210" i="2"/>
  <c r="F210" i="2"/>
  <c r="D210" i="2"/>
  <c r="V207" i="2"/>
  <c r="T207" i="2"/>
  <c r="R207" i="2"/>
  <c r="P207" i="2"/>
  <c r="N207" i="2"/>
  <c r="L207" i="2"/>
  <c r="J207" i="2"/>
  <c r="H207" i="2"/>
  <c r="F207" i="2"/>
  <c r="D207" i="2"/>
  <c r="V204" i="2"/>
  <c r="T204" i="2"/>
  <c r="R204" i="2"/>
  <c r="P204" i="2"/>
  <c r="N204" i="2"/>
  <c r="L204" i="2"/>
  <c r="J204" i="2"/>
  <c r="H204" i="2"/>
  <c r="F204" i="2"/>
  <c r="D204" i="2"/>
  <c r="V188" i="2"/>
  <c r="T188" i="2"/>
  <c r="R188" i="2"/>
  <c r="P188" i="2"/>
  <c r="N188" i="2"/>
  <c r="L188" i="2"/>
  <c r="J188" i="2"/>
  <c r="H188" i="2"/>
  <c r="F188" i="2"/>
  <c r="D188" i="2"/>
  <c r="V185" i="2"/>
  <c r="T185" i="2"/>
  <c r="R185" i="2"/>
  <c r="P185" i="2"/>
  <c r="N185" i="2"/>
  <c r="L185" i="2"/>
  <c r="J185" i="2"/>
  <c r="H185" i="2"/>
  <c r="F185" i="2"/>
  <c r="D185" i="2"/>
  <c r="V182" i="2"/>
  <c r="T182" i="2"/>
  <c r="R182" i="2"/>
  <c r="P182" i="2"/>
  <c r="N182" i="2"/>
  <c r="L182" i="2"/>
  <c r="J182" i="2"/>
  <c r="H182" i="2"/>
  <c r="F182" i="2"/>
  <c r="D182" i="2"/>
  <c r="V179" i="2"/>
  <c r="T179" i="2"/>
  <c r="R179" i="2"/>
  <c r="P179" i="2"/>
  <c r="N179" i="2"/>
  <c r="L179" i="2"/>
  <c r="J179" i="2"/>
  <c r="H179" i="2"/>
  <c r="F179" i="2"/>
  <c r="D179" i="2"/>
  <c r="V176" i="2"/>
  <c r="T176" i="2"/>
  <c r="R176" i="2"/>
  <c r="P176" i="2"/>
  <c r="N176" i="2"/>
  <c r="L176" i="2"/>
  <c r="J176" i="2"/>
  <c r="H176" i="2"/>
  <c r="F176" i="2"/>
  <c r="D176" i="2"/>
  <c r="V160" i="2"/>
  <c r="T160" i="2"/>
  <c r="R160" i="2"/>
  <c r="P160" i="2"/>
  <c r="N160" i="2"/>
  <c r="L160" i="2"/>
  <c r="J160" i="2"/>
  <c r="H160" i="2"/>
  <c r="F160" i="2"/>
  <c r="D160" i="2"/>
  <c r="V157" i="2"/>
  <c r="T157" i="2"/>
  <c r="R157" i="2"/>
  <c r="P157" i="2"/>
  <c r="N157" i="2"/>
  <c r="L157" i="2"/>
  <c r="J157" i="2"/>
  <c r="H157" i="2"/>
  <c r="F157" i="2"/>
  <c r="D157" i="2"/>
  <c r="V154" i="2"/>
  <c r="T154" i="2"/>
  <c r="R154" i="2"/>
  <c r="P154" i="2"/>
  <c r="N154" i="2"/>
  <c r="L154" i="2"/>
  <c r="J154" i="2"/>
  <c r="H154" i="2"/>
  <c r="F154" i="2"/>
  <c r="D154" i="2"/>
  <c r="V151" i="2"/>
  <c r="T151" i="2"/>
  <c r="R151" i="2"/>
  <c r="P151" i="2"/>
  <c r="N151" i="2"/>
  <c r="L151" i="2"/>
  <c r="J151" i="2"/>
  <c r="H151" i="2"/>
  <c r="F151" i="2"/>
  <c r="D151" i="2"/>
  <c r="V148" i="2"/>
  <c r="T148" i="2"/>
  <c r="R148" i="2"/>
  <c r="P148" i="2"/>
  <c r="N148" i="2"/>
  <c r="L148" i="2"/>
  <c r="J148" i="2"/>
  <c r="H148" i="2"/>
  <c r="F148" i="2"/>
  <c r="D148" i="2"/>
  <c r="V132" i="2"/>
  <c r="T132" i="2"/>
  <c r="R132" i="2"/>
  <c r="P132" i="2"/>
  <c r="N132" i="2"/>
  <c r="L132" i="2"/>
  <c r="J132" i="2"/>
  <c r="H132" i="2"/>
  <c r="F132" i="2"/>
  <c r="D132" i="2"/>
  <c r="V129" i="2"/>
  <c r="T129" i="2"/>
  <c r="R129" i="2"/>
  <c r="P129" i="2"/>
  <c r="N129" i="2"/>
  <c r="L129" i="2"/>
  <c r="J129" i="2"/>
  <c r="H129" i="2"/>
  <c r="F129" i="2"/>
  <c r="D129" i="2"/>
  <c r="V126" i="2"/>
  <c r="T126" i="2"/>
  <c r="R126" i="2"/>
  <c r="P126" i="2"/>
  <c r="N126" i="2"/>
  <c r="L126" i="2"/>
  <c r="J126" i="2"/>
  <c r="H126" i="2"/>
  <c r="F126" i="2"/>
  <c r="D126" i="2"/>
  <c r="V123" i="2"/>
  <c r="T123" i="2"/>
  <c r="R123" i="2"/>
  <c r="P123" i="2"/>
  <c r="N123" i="2"/>
  <c r="L123" i="2"/>
  <c r="J123" i="2"/>
  <c r="H123" i="2"/>
  <c r="F123" i="2"/>
  <c r="D123" i="2"/>
  <c r="V120" i="2"/>
  <c r="T120" i="2"/>
  <c r="R120" i="2"/>
  <c r="P120" i="2"/>
  <c r="N120" i="2"/>
  <c r="L120" i="2"/>
  <c r="J120" i="2"/>
  <c r="H120" i="2"/>
  <c r="F120" i="2"/>
  <c r="D120" i="2"/>
  <c r="V104" i="2"/>
  <c r="T104" i="2"/>
  <c r="R104" i="2"/>
  <c r="P104" i="2"/>
  <c r="N104" i="2"/>
  <c r="L104" i="2"/>
  <c r="J104" i="2"/>
  <c r="H104" i="2"/>
  <c r="F104" i="2"/>
  <c r="D104" i="2"/>
  <c r="V101" i="2"/>
  <c r="T101" i="2"/>
  <c r="R101" i="2"/>
  <c r="P101" i="2"/>
  <c r="N101" i="2"/>
  <c r="L101" i="2"/>
  <c r="J101" i="2"/>
  <c r="H101" i="2"/>
  <c r="F101" i="2"/>
  <c r="D101" i="2"/>
  <c r="V98" i="2"/>
  <c r="T98" i="2"/>
  <c r="R98" i="2"/>
  <c r="P98" i="2"/>
  <c r="N98" i="2"/>
  <c r="L98" i="2"/>
  <c r="J98" i="2"/>
  <c r="H98" i="2"/>
  <c r="F98" i="2"/>
  <c r="D98" i="2"/>
  <c r="V95" i="2"/>
  <c r="T95" i="2"/>
  <c r="R95" i="2"/>
  <c r="P95" i="2"/>
  <c r="N95" i="2"/>
  <c r="L95" i="2"/>
  <c r="J95" i="2"/>
  <c r="H95" i="2"/>
  <c r="F95" i="2"/>
  <c r="D95" i="2"/>
  <c r="V92" i="2"/>
  <c r="T92" i="2"/>
  <c r="R92" i="2"/>
  <c r="P92" i="2"/>
  <c r="N92" i="2"/>
  <c r="L92" i="2"/>
  <c r="J92" i="2"/>
  <c r="H92" i="2"/>
  <c r="F92" i="2"/>
  <c r="D92" i="2"/>
  <c r="V76" i="2"/>
  <c r="T76" i="2"/>
  <c r="R76" i="2"/>
  <c r="P76" i="2"/>
  <c r="N76" i="2"/>
  <c r="L76" i="2"/>
  <c r="J76" i="2"/>
  <c r="H76" i="2"/>
  <c r="F76" i="2"/>
  <c r="D76" i="2"/>
  <c r="V73" i="2"/>
  <c r="T73" i="2"/>
  <c r="R73" i="2"/>
  <c r="P73" i="2"/>
  <c r="N73" i="2"/>
  <c r="L73" i="2"/>
  <c r="J73" i="2"/>
  <c r="H73" i="2"/>
  <c r="F73" i="2"/>
  <c r="D73" i="2"/>
  <c r="V70" i="2"/>
  <c r="T70" i="2"/>
  <c r="R70" i="2"/>
  <c r="P70" i="2"/>
  <c r="N70" i="2"/>
  <c r="L70" i="2"/>
  <c r="J70" i="2"/>
  <c r="H70" i="2"/>
  <c r="F70" i="2"/>
  <c r="D70" i="2"/>
  <c r="V67" i="2"/>
  <c r="T67" i="2"/>
  <c r="R67" i="2"/>
  <c r="P67" i="2"/>
  <c r="N67" i="2"/>
  <c r="L67" i="2"/>
  <c r="J67" i="2"/>
  <c r="H67" i="2"/>
  <c r="F67" i="2"/>
  <c r="D67" i="2"/>
  <c r="V64" i="2"/>
  <c r="T64" i="2"/>
  <c r="R64" i="2"/>
  <c r="P64" i="2"/>
  <c r="N64" i="2"/>
  <c r="L64" i="2"/>
  <c r="J64" i="2"/>
  <c r="H64" i="2"/>
  <c r="F64" i="2"/>
  <c r="D64" i="2"/>
  <c r="V48" i="2"/>
  <c r="T48" i="2"/>
  <c r="R48" i="2"/>
  <c r="P48" i="2"/>
  <c r="N48" i="2"/>
  <c r="L48" i="2"/>
  <c r="J48" i="2"/>
  <c r="H48" i="2"/>
  <c r="F48" i="2"/>
  <c r="D48" i="2"/>
  <c r="V45" i="2"/>
  <c r="T45" i="2"/>
  <c r="R45" i="2"/>
  <c r="P45" i="2"/>
  <c r="N45" i="2"/>
  <c r="L45" i="2"/>
  <c r="J45" i="2"/>
  <c r="H45" i="2"/>
  <c r="F45" i="2"/>
  <c r="D45" i="2"/>
  <c r="V42" i="2"/>
  <c r="T42" i="2"/>
  <c r="R42" i="2"/>
  <c r="P42" i="2"/>
  <c r="N42" i="2"/>
  <c r="L42" i="2"/>
  <c r="J42" i="2"/>
  <c r="H42" i="2"/>
  <c r="F42" i="2"/>
  <c r="D42" i="2"/>
  <c r="V39" i="2"/>
  <c r="T39" i="2"/>
  <c r="R39" i="2"/>
  <c r="P39" i="2"/>
  <c r="N39" i="2"/>
  <c r="L39" i="2"/>
  <c r="J39" i="2"/>
  <c r="H39" i="2"/>
  <c r="F39" i="2"/>
  <c r="D39" i="2"/>
  <c r="V36" i="2"/>
  <c r="T36" i="2"/>
  <c r="R36" i="2"/>
  <c r="P36" i="2"/>
  <c r="N36" i="2"/>
  <c r="L36" i="2"/>
  <c r="J36" i="2"/>
  <c r="H36" i="2"/>
  <c r="F36" i="2"/>
  <c r="D36" i="2"/>
  <c r="V20" i="2"/>
  <c r="T20" i="2"/>
  <c r="R20" i="2"/>
  <c r="P20" i="2"/>
  <c r="N20" i="2"/>
  <c r="L20" i="2"/>
  <c r="J20" i="2"/>
  <c r="H20" i="2"/>
  <c r="F20" i="2"/>
  <c r="D20" i="2"/>
  <c r="V17" i="2"/>
  <c r="T17" i="2"/>
  <c r="R17" i="2"/>
  <c r="P17" i="2"/>
  <c r="N17" i="2"/>
  <c r="L17" i="2"/>
  <c r="J17" i="2"/>
  <c r="H17" i="2"/>
  <c r="F17" i="2"/>
  <c r="D17" i="2"/>
  <c r="V14" i="2"/>
  <c r="T14" i="2"/>
  <c r="R14" i="2"/>
  <c r="P14" i="2"/>
  <c r="N14" i="2"/>
  <c r="L14" i="2"/>
  <c r="J14" i="2"/>
  <c r="H14" i="2"/>
  <c r="F14" i="2"/>
  <c r="D14" i="2"/>
  <c r="V11" i="2"/>
  <c r="T11" i="2"/>
  <c r="R11" i="2"/>
  <c r="P11" i="2"/>
  <c r="N11" i="2"/>
  <c r="L11" i="2"/>
  <c r="J11" i="2"/>
  <c r="H11" i="2"/>
  <c r="F11" i="2"/>
  <c r="D11" i="2"/>
  <c r="T8" i="2"/>
  <c r="V8" i="2"/>
  <c r="R8" i="2"/>
  <c r="N8" i="2"/>
  <c r="J8" i="2"/>
  <c r="F8" i="2"/>
  <c r="P8" i="2"/>
  <c r="L8" i="2"/>
  <c r="H8" i="2"/>
  <c r="W216" i="2" l="1"/>
  <c r="W213" i="2"/>
  <c r="W210" i="2"/>
  <c r="W207" i="2"/>
  <c r="W204" i="2"/>
  <c r="W188" i="2"/>
  <c r="W185" i="2"/>
  <c r="W182" i="2"/>
  <c r="W179" i="2"/>
  <c r="W176" i="2"/>
  <c r="W160" i="2"/>
  <c r="W157" i="2"/>
  <c r="W154" i="2"/>
  <c r="W151" i="2"/>
  <c r="W148" i="2"/>
  <c r="W132" i="2"/>
  <c r="W129" i="2"/>
  <c r="W126" i="2"/>
  <c r="W123" i="2"/>
  <c r="W120" i="2"/>
  <c r="W104" i="2"/>
  <c r="W101" i="2"/>
  <c r="W98" i="2"/>
  <c r="W95" i="2"/>
  <c r="W92" i="2"/>
  <c r="W76" i="2"/>
  <c r="W73" i="2"/>
  <c r="W70" i="2"/>
  <c r="W67" i="2"/>
  <c r="W64" i="2"/>
  <c r="W48" i="2"/>
  <c r="W45" i="2"/>
  <c r="W42" i="2"/>
  <c r="W39" i="2"/>
  <c r="W36" i="2"/>
  <c r="W20" i="2"/>
  <c r="W17" i="2"/>
  <c r="W14" i="2"/>
  <c r="W11" i="2"/>
  <c r="U219" i="2" l="1"/>
  <c r="S219" i="2"/>
  <c r="Q219" i="2"/>
  <c r="O219" i="2"/>
  <c r="M219" i="2"/>
  <c r="K219" i="2"/>
  <c r="I219" i="2"/>
  <c r="G219" i="2"/>
  <c r="E219" i="2"/>
  <c r="C219" i="2"/>
  <c r="P219" i="2"/>
  <c r="H219" i="2"/>
  <c r="V219" i="2"/>
  <c r="T219" i="2"/>
  <c r="R219" i="2"/>
  <c r="N219" i="2"/>
  <c r="L219" i="2"/>
  <c r="J219" i="2"/>
  <c r="F219" i="2"/>
  <c r="U191" i="2"/>
  <c r="S191" i="2"/>
  <c r="Q191" i="2"/>
  <c r="O191" i="2"/>
  <c r="M191" i="2"/>
  <c r="K191" i="2"/>
  <c r="I191" i="2"/>
  <c r="G191" i="2"/>
  <c r="E191" i="2"/>
  <c r="C191" i="2"/>
  <c r="V191" i="2"/>
  <c r="N191" i="2"/>
  <c r="R191" i="2"/>
  <c r="J191" i="2"/>
  <c r="T191" i="2"/>
  <c r="P191" i="2"/>
  <c r="L191" i="2"/>
  <c r="H191" i="2"/>
  <c r="D191" i="2"/>
  <c r="U163" i="2"/>
  <c r="S163" i="2"/>
  <c r="Q163" i="2"/>
  <c r="O163" i="2"/>
  <c r="M163" i="2"/>
  <c r="K163" i="2"/>
  <c r="I163" i="2"/>
  <c r="G163" i="2"/>
  <c r="E163" i="2"/>
  <c r="C163" i="2"/>
  <c r="P163" i="2"/>
  <c r="V163" i="2"/>
  <c r="T163" i="2"/>
  <c r="R163" i="2"/>
  <c r="N163" i="2"/>
  <c r="L163" i="2"/>
  <c r="J163" i="2"/>
  <c r="F163" i="2"/>
  <c r="D163" i="2"/>
  <c r="U135" i="2"/>
  <c r="S135" i="2"/>
  <c r="Q135" i="2"/>
  <c r="O135" i="2"/>
  <c r="M135" i="2"/>
  <c r="K135" i="2"/>
  <c r="I135" i="2"/>
  <c r="G135" i="2"/>
  <c r="E135" i="2"/>
  <c r="C135" i="2"/>
  <c r="P135" i="2"/>
  <c r="H135" i="2"/>
  <c r="V135" i="2"/>
  <c r="T135" i="2"/>
  <c r="R135" i="2"/>
  <c r="N135" i="2"/>
  <c r="L135" i="2"/>
  <c r="J135" i="2"/>
  <c r="F135" i="2"/>
  <c r="U107" i="2"/>
  <c r="S107" i="2"/>
  <c r="Q107" i="2"/>
  <c r="O107" i="2"/>
  <c r="M107" i="2"/>
  <c r="K107" i="2"/>
  <c r="I107" i="2"/>
  <c r="G107" i="2"/>
  <c r="E107" i="2"/>
  <c r="C107" i="2"/>
  <c r="P107" i="2"/>
  <c r="H107" i="2"/>
  <c r="V107" i="2"/>
  <c r="T107" i="2"/>
  <c r="R107" i="2"/>
  <c r="N107" i="2"/>
  <c r="L107" i="2"/>
  <c r="J107" i="2"/>
  <c r="F107" i="2"/>
  <c r="U79" i="2"/>
  <c r="S79" i="2"/>
  <c r="Q79" i="2"/>
  <c r="O79" i="2"/>
  <c r="M79" i="2"/>
  <c r="K79" i="2"/>
  <c r="I79" i="2"/>
  <c r="G79" i="2"/>
  <c r="E79" i="2"/>
  <c r="C79" i="2"/>
  <c r="V79" i="2"/>
  <c r="T79" i="2"/>
  <c r="R79" i="2"/>
  <c r="P79" i="2"/>
  <c r="N79" i="2"/>
  <c r="L79" i="2"/>
  <c r="J79" i="2"/>
  <c r="H79" i="2"/>
  <c r="F79" i="2"/>
  <c r="W79" i="2"/>
  <c r="U51" i="2"/>
  <c r="S51" i="2"/>
  <c r="Q51" i="2"/>
  <c r="O51" i="2"/>
  <c r="M51" i="2"/>
  <c r="K51" i="2"/>
  <c r="I51" i="2"/>
  <c r="G51" i="2"/>
  <c r="E51" i="2"/>
  <c r="C51" i="2"/>
  <c r="P51" i="2"/>
  <c r="H51" i="2"/>
  <c r="V51" i="2"/>
  <c r="T51" i="2"/>
  <c r="R51" i="2"/>
  <c r="N51" i="2"/>
  <c r="L51" i="2"/>
  <c r="J51" i="2"/>
  <c r="F51" i="2"/>
  <c r="W219" i="2" l="1"/>
  <c r="D219" i="2"/>
  <c r="W191" i="2"/>
  <c r="F191" i="2"/>
  <c r="H163" i="2"/>
  <c r="W163" i="2"/>
  <c r="D135" i="2"/>
  <c r="W135" i="2"/>
  <c r="D107" i="2"/>
  <c r="W107" i="2"/>
  <c r="D79" i="2"/>
  <c r="W51" i="2"/>
  <c r="D51" i="2"/>
  <c r="V23" i="2"/>
  <c r="T23" i="2"/>
  <c r="N23" i="2"/>
  <c r="J23" i="2"/>
  <c r="H23" i="2"/>
  <c r="D8" i="2"/>
  <c r="R23" i="2"/>
  <c r="F23" i="2"/>
  <c r="U23" i="2"/>
  <c r="S23" i="2"/>
  <c r="Q23" i="2"/>
  <c r="O23" i="2"/>
  <c r="M23" i="2"/>
  <c r="K23" i="2"/>
  <c r="I23" i="2"/>
  <c r="G23" i="2"/>
  <c r="E23" i="2"/>
  <c r="C23" i="2"/>
  <c r="W8" i="2" l="1"/>
  <c r="D23" i="2"/>
  <c r="L23" i="2"/>
  <c r="P23" i="2"/>
  <c r="W23" i="2" l="1"/>
</calcChain>
</file>

<file path=xl/sharedStrings.xml><?xml version="1.0" encoding="utf-8"?>
<sst xmlns="http://schemas.openxmlformats.org/spreadsheetml/2006/main" count="392" uniqueCount="27">
  <si>
    <t>Datum</t>
  </si>
  <si>
    <t>Umsatzverlust in €</t>
  </si>
  <si>
    <t>motorisch- funktionell</t>
  </si>
  <si>
    <t>psychisch- funktionell</t>
  </si>
  <si>
    <t>Hirnleistung</t>
  </si>
  <si>
    <t>sensomotorisch- perzeptiv</t>
  </si>
  <si>
    <t>Einzel</t>
  </si>
  <si>
    <t>Parallel</t>
  </si>
  <si>
    <t>Gruppe</t>
  </si>
  <si>
    <t>Anzahl Therapeuten:</t>
  </si>
  <si>
    <t>Woche gesamt</t>
  </si>
  <si>
    <t>KW</t>
  </si>
  <si>
    <t>GKV-Anzahl</t>
  </si>
  <si>
    <t>GKV-Kosten</t>
  </si>
  <si>
    <t>PKV - Anzahl</t>
  </si>
  <si>
    <t>PKV -Kosten</t>
  </si>
  <si>
    <t>GKV Anzahl</t>
  </si>
  <si>
    <t>GKV Kosten</t>
  </si>
  <si>
    <t>PKV Anzahl</t>
  </si>
  <si>
    <t>PKV -Anzahl</t>
  </si>
  <si>
    <t>Thermische Anwendung   Anzahl</t>
  </si>
  <si>
    <t>Thermische Anwendung   Kosten</t>
  </si>
  <si>
    <t>HB-Pauschale Anzahl</t>
  </si>
  <si>
    <t>HB-Pauschale Kosten</t>
  </si>
  <si>
    <t>Therapieausfälle durch Corona / Fachbereich Ergotherapie</t>
  </si>
  <si>
    <t>Ort:</t>
  </si>
  <si>
    <t xml:space="preserve">Ort: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</si>
</sst>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7CE52"/>
        <bgColor indexed="64"/>
      </patternFill>
    </fill>
    <fill>
      <patternFill patternType="solid">
        <fgColor rgb="FFADEC74"/>
        <bgColor indexed="64"/>
      </patternFill>
    </fill>
    <fill>
      <patternFill patternType="solid">
        <fgColor rgb="FF00C45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7" xfId="0" applyFill="1" applyBorder="1"/>
    <xf numFmtId="0" fontId="0" fillId="3" borderId="3" xfId="0" applyFill="1" applyBorder="1"/>
    <xf numFmtId="0" fontId="0" fillId="4" borderId="6" xfId="0" applyFill="1" applyBorder="1"/>
    <xf numFmtId="0" fontId="0" fillId="4" borderId="4" xfId="0" applyFill="1" applyBorder="1"/>
    <xf numFmtId="0" fontId="0" fillId="3" borderId="8" xfId="0" applyFill="1" applyBorder="1"/>
    <xf numFmtId="0" fontId="1" fillId="0" borderId="10" xfId="0" applyFont="1" applyBorder="1" applyAlignment="1">
      <alignment vertical="center" wrapText="1"/>
    </xf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2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1" fillId="0" borderId="26" xfId="0" applyFont="1" applyBorder="1" applyAlignment="1">
      <alignment vertical="center" wrapText="1"/>
    </xf>
    <xf numFmtId="0" fontId="0" fillId="0" borderId="27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2" xfId="0" applyBorder="1"/>
    <xf numFmtId="164" fontId="0" fillId="0" borderId="9" xfId="0" applyNumberFormat="1" applyBorder="1" applyAlignment="1">
      <alignment horizontal="left" vertical="center"/>
    </xf>
    <xf numFmtId="164" fontId="0" fillId="0" borderId="9" xfId="0" applyNumberFormat="1" applyBorder="1"/>
    <xf numFmtId="164" fontId="0" fillId="0" borderId="7" xfId="0" applyNumberFormat="1" applyBorder="1"/>
    <xf numFmtId="164" fontId="0" fillId="3" borderId="3" xfId="0" applyNumberFormat="1" applyFill="1" applyBorder="1"/>
    <xf numFmtId="164" fontId="0" fillId="2" borderId="9" xfId="0" applyNumberFormat="1" applyFill="1" applyBorder="1"/>
    <xf numFmtId="164" fontId="0" fillId="4" borderId="4" xfId="0" applyNumberFormat="1" applyFill="1" applyBorder="1"/>
    <xf numFmtId="164" fontId="0" fillId="4" borderId="18" xfId="0" applyNumberFormat="1" applyFill="1" applyBorder="1"/>
    <xf numFmtId="164" fontId="0" fillId="3" borderId="9" xfId="0" applyNumberFormat="1" applyFill="1" applyBorder="1"/>
    <xf numFmtId="0" fontId="3" fillId="0" borderId="7" xfId="0" applyFont="1" applyBorder="1"/>
    <xf numFmtId="164" fontId="0" fillId="3" borderId="7" xfId="0" applyNumberFormat="1" applyFill="1" applyBorder="1"/>
    <xf numFmtId="164" fontId="0" fillId="2" borderId="8" xfId="0" applyNumberFormat="1" applyFill="1" applyBorder="1"/>
    <xf numFmtId="164" fontId="0" fillId="4" borderId="6" xfId="0" applyNumberFormat="1" applyFill="1" applyBorder="1"/>
    <xf numFmtId="164" fontId="0" fillId="4" borderId="16" xfId="0" applyNumberFormat="1" applyFill="1" applyBorder="1"/>
    <xf numFmtId="164" fontId="0" fillId="3" borderId="8" xfId="0" applyNumberFormat="1" applyFill="1" applyBorder="1"/>
    <xf numFmtId="164" fontId="0" fillId="0" borderId="8" xfId="0" applyNumberFormat="1" applyBorder="1"/>
    <xf numFmtId="164" fontId="2" fillId="0" borderId="9" xfId="0" applyNumberFormat="1" applyFont="1" applyBorder="1" applyAlignment="1">
      <alignment horizontal="left" vertical="center"/>
    </xf>
    <xf numFmtId="164" fontId="0" fillId="0" borderId="3" xfId="0" applyNumberFormat="1" applyBorder="1"/>
    <xf numFmtId="164" fontId="0" fillId="0" borderId="0" xfId="0" applyNumberFormat="1"/>
    <xf numFmtId="164" fontId="0" fillId="3" borderId="21" xfId="0" applyNumberFormat="1" applyFill="1" applyBorder="1"/>
    <xf numFmtId="164" fontId="0" fillId="3" borderId="22" xfId="0" applyNumberFormat="1" applyFill="1" applyBorder="1"/>
    <xf numFmtId="3" fontId="0" fillId="3" borderId="7" xfId="0" applyNumberFormat="1" applyFill="1" applyBorder="1"/>
    <xf numFmtId="3" fontId="0" fillId="2" borderId="8" xfId="0" applyNumberFormat="1" applyFill="1" applyBorder="1"/>
    <xf numFmtId="3" fontId="0" fillId="4" borderId="6" xfId="0" applyNumberFormat="1" applyFill="1" applyBorder="1"/>
    <xf numFmtId="3" fontId="0" fillId="4" borderId="16" xfId="0" applyNumberFormat="1" applyFill="1" applyBorder="1"/>
    <xf numFmtId="1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C459"/>
      <color rgb="FFAADC84"/>
      <color rgb="FFADEC74"/>
      <color rgb="FF87CE52"/>
      <color rgb="FFFFFFFF"/>
      <color rgb="FF8CE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523876</xdr:colOff>
      <xdr:row>0</xdr:row>
      <xdr:rowOff>47624</xdr:rowOff>
    </xdr:from>
    <xdr:to>
      <xdr:col>12</xdr:col>
      <xdr:colOff>49531</xdr:colOff>
      <xdr:row>4</xdr:row>
      <xdr:rowOff>108854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096001" y="47624"/>
          <a:ext cx="2781300" cy="899430"/>
        </a:xfrm>
        <a:prstGeom prst="rect">
          <a:avLst/>
        </a:prstGeom>
      </xdr:spPr>
    </xdr:pic>
    <xdr:clientData/>
  </xdr:twoCellAnchor>
  <xdr:twoCellAnchor editAs="oneCell">
    <xdr:from>
      <xdr:col>21</xdr:col>
      <xdr:colOff>323850</xdr:colOff>
      <xdr:row>0</xdr:row>
      <xdr:rowOff>47625</xdr:rowOff>
    </xdr:from>
    <xdr:to>
      <xdr:col>22</xdr:col>
      <xdr:colOff>1876425</xdr:colOff>
      <xdr:row>4</xdr:row>
      <xdr:rowOff>108855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3820775" y="47625"/>
          <a:ext cx="2590800" cy="899430"/>
        </a:xfrm>
        <a:prstGeom prst="rect">
          <a:avLst/>
        </a:prstGeom>
      </xdr:spPr>
    </xdr:pic>
    <xdr:clientData/>
  </xdr:twoCellAnchor>
  <xdr:oneCellAnchor>
    <xdr:from>
      <xdr:col>8</xdr:col>
      <xdr:colOff>523876</xdr:colOff>
      <xdr:row>28</xdr:row>
      <xdr:rowOff>47624</xdr:rowOff>
    </xdr:from>
    <xdr:ext cx="2611755" cy="89943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21</xdr:col>
      <xdr:colOff>323850</xdr:colOff>
      <xdr:row>28</xdr:row>
      <xdr:rowOff>47625</xdr:rowOff>
    </xdr:from>
    <xdr:ext cx="2590800" cy="899430"/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56</xdr:row>
      <xdr:rowOff>47624</xdr:rowOff>
    </xdr:from>
    <xdr:ext cx="2611755" cy="899430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21</xdr:col>
      <xdr:colOff>323850</xdr:colOff>
      <xdr:row>56</xdr:row>
      <xdr:rowOff>47625</xdr:rowOff>
    </xdr:from>
    <xdr:ext cx="2590800" cy="899430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84</xdr:row>
      <xdr:rowOff>47624</xdr:rowOff>
    </xdr:from>
    <xdr:ext cx="2611755" cy="899430"/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5867399"/>
          <a:ext cx="2611755" cy="899430"/>
        </a:xfrm>
        <a:prstGeom prst="rect">
          <a:avLst/>
        </a:prstGeom>
      </xdr:spPr>
    </xdr:pic>
    <xdr:clientData/>
  </xdr:oneCellAnchor>
  <xdr:oneCellAnchor>
    <xdr:from>
      <xdr:col>21</xdr:col>
      <xdr:colOff>323850</xdr:colOff>
      <xdr:row>84</xdr:row>
      <xdr:rowOff>47625</xdr:rowOff>
    </xdr:from>
    <xdr:ext cx="2590800" cy="899430"/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5867400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112</xdr:row>
      <xdr:rowOff>47624</xdr:rowOff>
    </xdr:from>
    <xdr:ext cx="2611755" cy="899430"/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21</xdr:col>
      <xdr:colOff>323850</xdr:colOff>
      <xdr:row>112</xdr:row>
      <xdr:rowOff>47625</xdr:rowOff>
    </xdr:from>
    <xdr:ext cx="2590800" cy="899430"/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140</xdr:row>
      <xdr:rowOff>47624</xdr:rowOff>
    </xdr:from>
    <xdr:ext cx="2611755" cy="899430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5867399"/>
          <a:ext cx="2611755" cy="899430"/>
        </a:xfrm>
        <a:prstGeom prst="rect">
          <a:avLst/>
        </a:prstGeom>
      </xdr:spPr>
    </xdr:pic>
    <xdr:clientData/>
  </xdr:oneCellAnchor>
  <xdr:oneCellAnchor>
    <xdr:from>
      <xdr:col>21</xdr:col>
      <xdr:colOff>323850</xdr:colOff>
      <xdr:row>140</xdr:row>
      <xdr:rowOff>47625</xdr:rowOff>
    </xdr:from>
    <xdr:ext cx="2590800" cy="899430"/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5867400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168</xdr:row>
      <xdr:rowOff>47624</xdr:rowOff>
    </xdr:from>
    <xdr:ext cx="2611755" cy="899430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21</xdr:col>
      <xdr:colOff>323850</xdr:colOff>
      <xdr:row>168</xdr:row>
      <xdr:rowOff>47625</xdr:rowOff>
    </xdr:from>
    <xdr:ext cx="2590800" cy="899430"/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196</xdr:row>
      <xdr:rowOff>47624</xdr:rowOff>
    </xdr:from>
    <xdr:ext cx="2611755" cy="899430"/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5867399"/>
          <a:ext cx="2611755" cy="899430"/>
        </a:xfrm>
        <a:prstGeom prst="rect">
          <a:avLst/>
        </a:prstGeom>
      </xdr:spPr>
    </xdr:pic>
    <xdr:clientData/>
  </xdr:oneCellAnchor>
  <xdr:oneCellAnchor>
    <xdr:from>
      <xdr:col>21</xdr:col>
      <xdr:colOff>323850</xdr:colOff>
      <xdr:row>196</xdr:row>
      <xdr:rowOff>47625</xdr:rowOff>
    </xdr:from>
    <xdr:ext cx="2590800" cy="899430"/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5867400"/>
          <a:ext cx="2590800" cy="8994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4"/>
  <sheetViews>
    <sheetView tabSelected="1" showWhiteSpace="0" topLeftCell="A166" zoomScaleNormal="100" workbookViewId="0">
      <selection activeCell="A224" sqref="A224:M224"/>
    </sheetView>
  </sheetViews>
  <sheetFormatPr baseColWidth="10" defaultColWidth="10.15625" defaultRowHeight="14.4" x14ac:dyDescent="0.55000000000000004"/>
  <cols>
    <col min="1" max="1" width="15.578125" customWidth="1"/>
    <col min="2" max="2" width="8.83984375" customWidth="1"/>
    <col min="3" max="3" width="11.68359375" customWidth="1"/>
    <col min="4" max="4" width="11.41796875" style="27" customWidth="1"/>
    <col min="5" max="5" width="11.68359375" customWidth="1"/>
    <col min="6" max="6" width="11.41796875" style="27" customWidth="1"/>
    <col min="7" max="7" width="11.68359375" customWidth="1"/>
    <col min="8" max="8" width="11.41796875" style="27" customWidth="1"/>
    <col min="9" max="9" width="11.68359375" customWidth="1"/>
    <col min="10" max="10" width="11.41796875" style="27" customWidth="1"/>
    <col min="11" max="11" width="11.68359375" customWidth="1"/>
    <col min="12" max="12" width="11.41796875" style="27" customWidth="1"/>
    <col min="13" max="13" width="11.68359375" customWidth="1"/>
    <col min="14" max="14" width="11.41796875" style="27" customWidth="1"/>
    <col min="15" max="15" width="11.68359375" customWidth="1"/>
    <col min="16" max="16" width="11.41796875" style="27" customWidth="1"/>
    <col min="17" max="17" width="11.68359375" customWidth="1"/>
    <col min="18" max="18" width="11.41796875" style="27" customWidth="1"/>
    <col min="19" max="19" width="15.578125" customWidth="1"/>
    <col min="20" max="21" width="15.578125" style="43" customWidth="1"/>
    <col min="22" max="22" width="15.578125" customWidth="1"/>
    <col min="23" max="23" width="28.41796875" customWidth="1"/>
    <col min="24" max="27" width="10.68359375" customWidth="1"/>
  </cols>
  <sheetData>
    <row r="1" spans="1:23" ht="20.399999999999999" x14ac:dyDescent="0.55000000000000004">
      <c r="A1" s="66" t="s">
        <v>24</v>
      </c>
      <c r="B1" s="66"/>
      <c r="C1" s="66"/>
      <c r="D1" s="66"/>
      <c r="E1" s="66"/>
      <c r="F1" s="66"/>
      <c r="G1" s="66"/>
      <c r="H1" s="41"/>
      <c r="J1" s="41"/>
      <c r="L1" s="41"/>
      <c r="N1" s="41"/>
      <c r="P1" s="41"/>
      <c r="R1" s="41"/>
    </row>
    <row r="3" spans="1:23" x14ac:dyDescent="0.55000000000000004">
      <c r="A3" s="67" t="s">
        <v>9</v>
      </c>
      <c r="B3" s="67"/>
      <c r="C3" s="67"/>
      <c r="D3" s="26"/>
    </row>
    <row r="5" spans="1:23" ht="14.7" thickBot="1" x14ac:dyDescent="0.6">
      <c r="A5" s="68" t="s">
        <v>25</v>
      </c>
      <c r="B5" s="68"/>
      <c r="C5" s="68"/>
      <c r="D5" s="69"/>
    </row>
    <row r="6" spans="1:23" s="1" customFormat="1" ht="45" customHeight="1" x14ac:dyDescent="0.55000000000000004">
      <c r="A6" s="20" t="s">
        <v>0</v>
      </c>
      <c r="B6" s="13" t="s">
        <v>11</v>
      </c>
      <c r="C6" s="58" t="s">
        <v>2</v>
      </c>
      <c r="D6" s="59"/>
      <c r="E6" s="59"/>
      <c r="F6" s="60"/>
      <c r="G6" s="58" t="s">
        <v>5</v>
      </c>
      <c r="H6" s="59"/>
      <c r="I6" s="59"/>
      <c r="J6" s="60"/>
      <c r="K6" s="58" t="s">
        <v>3</v>
      </c>
      <c r="L6" s="59"/>
      <c r="M6" s="59"/>
      <c r="N6" s="60"/>
      <c r="O6" s="58" t="s">
        <v>4</v>
      </c>
      <c r="P6" s="59"/>
      <c r="Q6" s="59"/>
      <c r="R6" s="60"/>
      <c r="S6" s="61" t="s">
        <v>20</v>
      </c>
      <c r="T6" s="63" t="s">
        <v>21</v>
      </c>
      <c r="U6" s="58" t="s">
        <v>22</v>
      </c>
      <c r="V6" s="58" t="s">
        <v>23</v>
      </c>
      <c r="W6" s="56" t="s">
        <v>1</v>
      </c>
    </row>
    <row r="7" spans="1:23" x14ac:dyDescent="0.55000000000000004">
      <c r="A7" s="21"/>
      <c r="B7" s="4"/>
      <c r="C7" s="34" t="s">
        <v>12</v>
      </c>
      <c r="D7" s="28" t="s">
        <v>13</v>
      </c>
      <c r="E7" s="25" t="s">
        <v>14</v>
      </c>
      <c r="F7" s="28" t="s">
        <v>15</v>
      </c>
      <c r="G7" s="24" t="s">
        <v>16</v>
      </c>
      <c r="H7" s="42" t="s">
        <v>17</v>
      </c>
      <c r="I7" s="3" t="s">
        <v>18</v>
      </c>
      <c r="J7" s="42" t="s">
        <v>17</v>
      </c>
      <c r="K7" s="24" t="s">
        <v>16</v>
      </c>
      <c r="L7" s="42" t="s">
        <v>17</v>
      </c>
      <c r="M7" s="3" t="s">
        <v>19</v>
      </c>
      <c r="N7" s="42" t="s">
        <v>17</v>
      </c>
      <c r="O7" s="2" t="s">
        <v>16</v>
      </c>
      <c r="P7" s="42" t="s">
        <v>17</v>
      </c>
      <c r="Q7" s="2" t="s">
        <v>18</v>
      </c>
      <c r="R7" s="42" t="s">
        <v>17</v>
      </c>
      <c r="S7" s="62"/>
      <c r="T7" s="64"/>
      <c r="U7" s="65"/>
      <c r="V7" s="65"/>
      <c r="W7" s="57"/>
    </row>
    <row r="8" spans="1:23" x14ac:dyDescent="0.55000000000000004">
      <c r="A8" s="50">
        <v>43906</v>
      </c>
      <c r="B8" s="8" t="s">
        <v>6</v>
      </c>
      <c r="C8" s="8"/>
      <c r="D8" s="29">
        <f>C8*39</f>
        <v>0</v>
      </c>
      <c r="E8" s="8"/>
      <c r="F8" s="29">
        <f>E8*46.8</f>
        <v>0</v>
      </c>
      <c r="G8" s="9"/>
      <c r="H8" s="29">
        <f>G8*52.5</f>
        <v>0</v>
      </c>
      <c r="I8" s="8"/>
      <c r="J8" s="29">
        <f>I8*63</f>
        <v>0</v>
      </c>
      <c r="K8" s="9"/>
      <c r="L8" s="29">
        <f>K8*65.72</f>
        <v>0</v>
      </c>
      <c r="M8" s="9"/>
      <c r="N8" s="35">
        <f>M8*78.86</f>
        <v>0</v>
      </c>
      <c r="O8" s="8"/>
      <c r="P8" s="29">
        <f>O8*43.22</f>
        <v>0</v>
      </c>
      <c r="Q8" s="9"/>
      <c r="R8" s="29">
        <f>Q8*51.86</f>
        <v>0</v>
      </c>
      <c r="S8" s="9"/>
      <c r="T8" s="29">
        <f>S8*7.76</f>
        <v>0</v>
      </c>
      <c r="U8" s="46"/>
      <c r="V8" s="29">
        <f>U8*17.79</f>
        <v>0</v>
      </c>
      <c r="W8" s="44">
        <f>D8+F8+H8+J8+L8+N8+P8+R8+T8+V8</f>
        <v>0</v>
      </c>
    </row>
    <row r="9" spans="1:23" x14ac:dyDescent="0.55000000000000004">
      <c r="A9" s="51"/>
      <c r="B9" s="5" t="s">
        <v>7</v>
      </c>
      <c r="C9" s="5"/>
      <c r="D9" s="30"/>
      <c r="E9" s="5"/>
      <c r="F9" s="30"/>
      <c r="G9" s="7"/>
      <c r="H9" s="30"/>
      <c r="I9" s="5"/>
      <c r="J9" s="30"/>
      <c r="K9" s="7"/>
      <c r="L9" s="30"/>
      <c r="M9" s="7"/>
      <c r="N9" s="36"/>
      <c r="O9" s="5"/>
      <c r="P9" s="30"/>
      <c r="Q9" s="7"/>
      <c r="R9" s="30"/>
      <c r="S9" s="7"/>
      <c r="T9" s="30"/>
      <c r="U9" s="47"/>
      <c r="V9" s="30"/>
      <c r="W9" s="17"/>
    </row>
    <row r="10" spans="1:23" x14ac:dyDescent="0.55000000000000004">
      <c r="A10" s="52"/>
      <c r="B10" s="10" t="s">
        <v>8</v>
      </c>
      <c r="C10" s="10"/>
      <c r="D10" s="31"/>
      <c r="E10" s="10"/>
      <c r="F10" s="31"/>
      <c r="G10" s="11"/>
      <c r="H10" s="31"/>
      <c r="I10" s="10"/>
      <c r="J10" s="31"/>
      <c r="K10" s="11"/>
      <c r="L10" s="31"/>
      <c r="M10" s="11"/>
      <c r="N10" s="37"/>
      <c r="O10" s="10"/>
      <c r="P10" s="31"/>
      <c r="Q10" s="11"/>
      <c r="R10" s="31"/>
      <c r="S10" s="11"/>
      <c r="T10" s="31"/>
      <c r="U10" s="48"/>
      <c r="V10" s="31"/>
      <c r="W10" s="18"/>
    </row>
    <row r="11" spans="1:23" x14ac:dyDescent="0.55000000000000004">
      <c r="A11" s="50">
        <v>43907</v>
      </c>
      <c r="B11" s="8" t="s">
        <v>6</v>
      </c>
      <c r="C11" s="8"/>
      <c r="D11" s="29">
        <f>C11*39</f>
        <v>0</v>
      </c>
      <c r="E11" s="8"/>
      <c r="F11" s="29">
        <f>E11*46.8</f>
        <v>0</v>
      </c>
      <c r="G11" s="9"/>
      <c r="H11" s="29">
        <f>G11*52.5</f>
        <v>0</v>
      </c>
      <c r="I11" s="8"/>
      <c r="J11" s="29">
        <f>I11*63</f>
        <v>0</v>
      </c>
      <c r="K11" s="9"/>
      <c r="L11" s="29">
        <f>K11*65.72</f>
        <v>0</v>
      </c>
      <c r="M11" s="9"/>
      <c r="N11" s="35">
        <f>M11*78.86</f>
        <v>0</v>
      </c>
      <c r="O11" s="8"/>
      <c r="P11" s="29">
        <f>O11*43.22</f>
        <v>0</v>
      </c>
      <c r="Q11" s="9"/>
      <c r="R11" s="29">
        <f>Q11*51.86</f>
        <v>0</v>
      </c>
      <c r="S11" s="9"/>
      <c r="T11" s="29">
        <f>S11*7.76</f>
        <v>0</v>
      </c>
      <c r="U11" s="46"/>
      <c r="V11" s="29">
        <f>U11*17.79</f>
        <v>0</v>
      </c>
      <c r="W11" s="44">
        <f>D11+F11+H11+J11+L11+N11+P11+R11+T11+V11</f>
        <v>0</v>
      </c>
    </row>
    <row r="12" spans="1:23" x14ac:dyDescent="0.55000000000000004">
      <c r="A12" s="51"/>
      <c r="B12" s="5" t="s">
        <v>7</v>
      </c>
      <c r="C12" s="5"/>
      <c r="D12" s="30"/>
      <c r="E12" s="5"/>
      <c r="F12" s="30"/>
      <c r="G12" s="7"/>
      <c r="H12" s="30"/>
      <c r="I12" s="5"/>
      <c r="J12" s="30"/>
      <c r="K12" s="7"/>
      <c r="L12" s="30"/>
      <c r="M12" s="7"/>
      <c r="N12" s="36"/>
      <c r="O12" s="5"/>
      <c r="P12" s="30"/>
      <c r="Q12" s="7"/>
      <c r="R12" s="30"/>
      <c r="S12" s="7"/>
      <c r="T12" s="30"/>
      <c r="U12" s="47"/>
      <c r="V12" s="30"/>
      <c r="W12" s="17"/>
    </row>
    <row r="13" spans="1:23" x14ac:dyDescent="0.55000000000000004">
      <c r="A13" s="52"/>
      <c r="B13" s="10" t="s">
        <v>8</v>
      </c>
      <c r="C13" s="10"/>
      <c r="D13" s="31"/>
      <c r="E13" s="10"/>
      <c r="F13" s="31"/>
      <c r="G13" s="11"/>
      <c r="H13" s="31"/>
      <c r="I13" s="10"/>
      <c r="J13" s="31"/>
      <c r="K13" s="11"/>
      <c r="L13" s="31"/>
      <c r="M13" s="11"/>
      <c r="N13" s="37"/>
      <c r="O13" s="10"/>
      <c r="P13" s="31"/>
      <c r="Q13" s="11"/>
      <c r="R13" s="31"/>
      <c r="S13" s="11"/>
      <c r="T13" s="31"/>
      <c r="U13" s="48"/>
      <c r="V13" s="31"/>
      <c r="W13" s="18"/>
    </row>
    <row r="14" spans="1:23" x14ac:dyDescent="0.55000000000000004">
      <c r="A14" s="50">
        <v>43908</v>
      </c>
      <c r="B14" s="8" t="s">
        <v>6</v>
      </c>
      <c r="C14" s="8"/>
      <c r="D14" s="29">
        <f>C14*39</f>
        <v>0</v>
      </c>
      <c r="E14" s="8"/>
      <c r="F14" s="29">
        <f>E14*46.8</f>
        <v>0</v>
      </c>
      <c r="G14" s="9"/>
      <c r="H14" s="29">
        <f>G14*52.5</f>
        <v>0</v>
      </c>
      <c r="I14" s="8"/>
      <c r="J14" s="29">
        <f>I14*63</f>
        <v>0</v>
      </c>
      <c r="K14" s="9"/>
      <c r="L14" s="29">
        <f>K14*65.72</f>
        <v>0</v>
      </c>
      <c r="M14" s="9"/>
      <c r="N14" s="35">
        <f>M14*78.86</f>
        <v>0</v>
      </c>
      <c r="O14" s="8"/>
      <c r="P14" s="29">
        <f>O14*43.22</f>
        <v>0</v>
      </c>
      <c r="Q14" s="9"/>
      <c r="R14" s="29">
        <f>Q14*51.86</f>
        <v>0</v>
      </c>
      <c r="S14" s="9"/>
      <c r="T14" s="29">
        <f>S14*7.76</f>
        <v>0</v>
      </c>
      <c r="U14" s="46"/>
      <c r="V14" s="29">
        <f>U14*17.79</f>
        <v>0</v>
      </c>
      <c r="W14" s="44">
        <f>D14+F14+H14+J14+L14+N14+P14+R14+T14+V14</f>
        <v>0</v>
      </c>
    </row>
    <row r="15" spans="1:23" x14ac:dyDescent="0.55000000000000004">
      <c r="A15" s="51"/>
      <c r="B15" s="5" t="s">
        <v>7</v>
      </c>
      <c r="C15" s="5"/>
      <c r="D15" s="30"/>
      <c r="E15" s="5"/>
      <c r="F15" s="30"/>
      <c r="G15" s="7"/>
      <c r="H15" s="30"/>
      <c r="I15" s="5"/>
      <c r="J15" s="30"/>
      <c r="K15" s="7"/>
      <c r="L15" s="30"/>
      <c r="M15" s="7"/>
      <c r="N15" s="36"/>
      <c r="O15" s="5"/>
      <c r="P15" s="30"/>
      <c r="Q15" s="7"/>
      <c r="R15" s="30"/>
      <c r="S15" s="7"/>
      <c r="T15" s="30"/>
      <c r="U15" s="47"/>
      <c r="V15" s="30"/>
      <c r="W15" s="17"/>
    </row>
    <row r="16" spans="1:23" x14ac:dyDescent="0.55000000000000004">
      <c r="A16" s="52"/>
      <c r="B16" s="10" t="s">
        <v>8</v>
      </c>
      <c r="C16" s="10"/>
      <c r="D16" s="31"/>
      <c r="E16" s="10"/>
      <c r="F16" s="31"/>
      <c r="G16" s="11"/>
      <c r="H16" s="31"/>
      <c r="I16" s="10"/>
      <c r="J16" s="31"/>
      <c r="K16" s="11"/>
      <c r="L16" s="31"/>
      <c r="M16" s="11"/>
      <c r="N16" s="37"/>
      <c r="O16" s="10"/>
      <c r="P16" s="31"/>
      <c r="Q16" s="11"/>
      <c r="R16" s="31"/>
      <c r="S16" s="11"/>
      <c r="T16" s="31"/>
      <c r="U16" s="48"/>
      <c r="V16" s="31"/>
      <c r="W16" s="18"/>
    </row>
    <row r="17" spans="1:23" x14ac:dyDescent="0.55000000000000004">
      <c r="A17" s="50">
        <v>43909</v>
      </c>
      <c r="B17" s="8" t="s">
        <v>6</v>
      </c>
      <c r="C17" s="8"/>
      <c r="D17" s="29">
        <f>C17*39</f>
        <v>0</v>
      </c>
      <c r="E17" s="8"/>
      <c r="F17" s="29">
        <f>E17*46.8</f>
        <v>0</v>
      </c>
      <c r="G17" s="9"/>
      <c r="H17" s="29">
        <f>G17*52.5</f>
        <v>0</v>
      </c>
      <c r="I17" s="8"/>
      <c r="J17" s="29">
        <f>I17*63</f>
        <v>0</v>
      </c>
      <c r="K17" s="9"/>
      <c r="L17" s="29">
        <f>K17*65.72</f>
        <v>0</v>
      </c>
      <c r="M17" s="9"/>
      <c r="N17" s="35">
        <f>M17*78.86</f>
        <v>0</v>
      </c>
      <c r="O17" s="8"/>
      <c r="P17" s="29">
        <f>O17*43.22</f>
        <v>0</v>
      </c>
      <c r="Q17" s="9"/>
      <c r="R17" s="29">
        <f>Q17*51.86</f>
        <v>0</v>
      </c>
      <c r="S17" s="9"/>
      <c r="T17" s="29">
        <f>S17*7.76</f>
        <v>0</v>
      </c>
      <c r="U17" s="46"/>
      <c r="V17" s="29">
        <f>U17*17.79</f>
        <v>0</v>
      </c>
      <c r="W17" s="44">
        <f>D17+F17+H17+J17+L17+N17+P17+R17+T17+V17</f>
        <v>0</v>
      </c>
    </row>
    <row r="18" spans="1:23" x14ac:dyDescent="0.55000000000000004">
      <c r="A18" s="51"/>
      <c r="B18" s="5" t="s">
        <v>7</v>
      </c>
      <c r="C18" s="5"/>
      <c r="D18" s="30"/>
      <c r="E18" s="5"/>
      <c r="F18" s="30"/>
      <c r="G18" s="7"/>
      <c r="H18" s="30"/>
      <c r="I18" s="5"/>
      <c r="J18" s="30"/>
      <c r="K18" s="7"/>
      <c r="L18" s="30"/>
      <c r="M18" s="7"/>
      <c r="N18" s="36"/>
      <c r="O18" s="5"/>
      <c r="P18" s="30"/>
      <c r="Q18" s="7"/>
      <c r="R18" s="30"/>
      <c r="S18" s="7"/>
      <c r="T18" s="30"/>
      <c r="U18" s="47"/>
      <c r="V18" s="30"/>
      <c r="W18" s="17"/>
    </row>
    <row r="19" spans="1:23" x14ac:dyDescent="0.55000000000000004">
      <c r="A19" s="52"/>
      <c r="B19" s="10" t="s">
        <v>8</v>
      </c>
      <c r="C19" s="10"/>
      <c r="D19" s="31"/>
      <c r="E19" s="10"/>
      <c r="F19" s="31"/>
      <c r="G19" s="11"/>
      <c r="H19" s="31"/>
      <c r="I19" s="10"/>
      <c r="J19" s="31"/>
      <c r="K19" s="11"/>
      <c r="L19" s="31"/>
      <c r="M19" s="11"/>
      <c r="N19" s="37"/>
      <c r="O19" s="10"/>
      <c r="P19" s="31"/>
      <c r="Q19" s="11"/>
      <c r="R19" s="31"/>
      <c r="S19" s="11"/>
      <c r="T19" s="31"/>
      <c r="U19" s="48"/>
      <c r="V19" s="31"/>
      <c r="W19" s="18"/>
    </row>
    <row r="20" spans="1:23" x14ac:dyDescent="0.55000000000000004">
      <c r="A20" s="50">
        <v>43910</v>
      </c>
      <c r="B20" s="8" t="s">
        <v>6</v>
      </c>
      <c r="C20" s="8"/>
      <c r="D20" s="29">
        <f>C20*39</f>
        <v>0</v>
      </c>
      <c r="E20" s="8"/>
      <c r="F20" s="29">
        <f>E20*46.8</f>
        <v>0</v>
      </c>
      <c r="G20" s="9"/>
      <c r="H20" s="29">
        <f>G20*52.5</f>
        <v>0</v>
      </c>
      <c r="I20" s="8"/>
      <c r="J20" s="29">
        <f>I20*63</f>
        <v>0</v>
      </c>
      <c r="K20" s="9"/>
      <c r="L20" s="29">
        <f>K20*65.72</f>
        <v>0</v>
      </c>
      <c r="M20" s="9"/>
      <c r="N20" s="35">
        <f>M20*78.86</f>
        <v>0</v>
      </c>
      <c r="O20" s="8"/>
      <c r="P20" s="29">
        <f>O20*43.22</f>
        <v>0</v>
      </c>
      <c r="Q20" s="9"/>
      <c r="R20" s="29">
        <f>Q20*51.86</f>
        <v>0</v>
      </c>
      <c r="S20" s="9"/>
      <c r="T20" s="29">
        <f>S20*7.76</f>
        <v>0</v>
      </c>
      <c r="U20" s="46"/>
      <c r="V20" s="29">
        <f>U20*17.79</f>
        <v>0</v>
      </c>
      <c r="W20" s="44">
        <f>D20+F20+H20+J20+L20+N20+P20+R20+T20+V20</f>
        <v>0</v>
      </c>
    </row>
    <row r="21" spans="1:23" x14ac:dyDescent="0.55000000000000004">
      <c r="A21" s="51"/>
      <c r="B21" s="5" t="s">
        <v>7</v>
      </c>
      <c r="C21" s="5"/>
      <c r="D21" s="30"/>
      <c r="E21" s="5"/>
      <c r="F21" s="30"/>
      <c r="G21" s="7"/>
      <c r="H21" s="30"/>
      <c r="I21" s="5"/>
      <c r="J21" s="30"/>
      <c r="K21" s="7"/>
      <c r="L21" s="30"/>
      <c r="M21" s="7"/>
      <c r="N21" s="36"/>
      <c r="O21" s="5"/>
      <c r="P21" s="30"/>
      <c r="Q21" s="7"/>
      <c r="R21" s="30"/>
      <c r="S21" s="7"/>
      <c r="T21" s="30"/>
      <c r="U21" s="47"/>
      <c r="V21" s="30"/>
      <c r="W21" s="17"/>
    </row>
    <row r="22" spans="1:23" ht="14.7" thickBot="1" x14ac:dyDescent="0.6">
      <c r="A22" s="52"/>
      <c r="B22" s="14" t="s">
        <v>8</v>
      </c>
      <c r="C22" s="14"/>
      <c r="D22" s="32"/>
      <c r="E22" s="14"/>
      <c r="F22" s="32"/>
      <c r="G22" s="16"/>
      <c r="H22" s="32"/>
      <c r="I22" s="14"/>
      <c r="J22" s="32"/>
      <c r="K22" s="16"/>
      <c r="L22" s="32"/>
      <c r="M22" s="16"/>
      <c r="N22" s="38"/>
      <c r="O22" s="14"/>
      <c r="P22" s="32"/>
      <c r="Q22" s="16"/>
      <c r="R22" s="32"/>
      <c r="S22" s="16"/>
      <c r="T22" s="32"/>
      <c r="U22" s="49"/>
      <c r="V22" s="32"/>
      <c r="W22" s="19"/>
    </row>
    <row r="23" spans="1:23" x14ac:dyDescent="0.55000000000000004">
      <c r="A23" s="53" t="s">
        <v>10</v>
      </c>
      <c r="B23" s="12" t="s">
        <v>6</v>
      </c>
      <c r="C23" s="12">
        <f t="shared" ref="C23:W23" si="0">SUM(C8:C20)</f>
        <v>0</v>
      </c>
      <c r="D23" s="39">
        <f t="shared" si="0"/>
        <v>0</v>
      </c>
      <c r="E23" s="12">
        <f t="shared" si="0"/>
        <v>0</v>
      </c>
      <c r="F23" s="39">
        <f t="shared" si="0"/>
        <v>0</v>
      </c>
      <c r="G23" s="12">
        <f t="shared" si="0"/>
        <v>0</v>
      </c>
      <c r="H23" s="39">
        <f t="shared" si="0"/>
        <v>0</v>
      </c>
      <c r="I23" s="12">
        <f t="shared" si="0"/>
        <v>0</v>
      </c>
      <c r="J23" s="39">
        <f t="shared" si="0"/>
        <v>0</v>
      </c>
      <c r="K23" s="12">
        <f t="shared" si="0"/>
        <v>0</v>
      </c>
      <c r="L23" s="39">
        <f t="shared" si="0"/>
        <v>0</v>
      </c>
      <c r="M23" s="12">
        <f t="shared" si="0"/>
        <v>0</v>
      </c>
      <c r="N23" s="39">
        <f t="shared" si="0"/>
        <v>0</v>
      </c>
      <c r="O23" s="12">
        <f t="shared" si="0"/>
        <v>0</v>
      </c>
      <c r="P23" s="39">
        <f t="shared" si="0"/>
        <v>0</v>
      </c>
      <c r="Q23" s="12">
        <f t="shared" si="0"/>
        <v>0</v>
      </c>
      <c r="R23" s="39">
        <f t="shared" si="0"/>
        <v>0</v>
      </c>
      <c r="S23" s="12">
        <f t="shared" si="0"/>
        <v>0</v>
      </c>
      <c r="T23" s="39">
        <f t="shared" si="0"/>
        <v>0</v>
      </c>
      <c r="U23" s="12">
        <f t="shared" si="0"/>
        <v>0</v>
      </c>
      <c r="V23" s="33">
        <f t="shared" si="0"/>
        <v>0</v>
      </c>
      <c r="W23" s="45">
        <f t="shared" si="0"/>
        <v>0</v>
      </c>
    </row>
    <row r="24" spans="1:23" x14ac:dyDescent="0.55000000000000004">
      <c r="A24" s="53"/>
      <c r="B24" s="5" t="s">
        <v>7</v>
      </c>
      <c r="C24" s="5"/>
      <c r="D24" s="30"/>
      <c r="E24" s="6"/>
      <c r="F24" s="36"/>
      <c r="G24" s="7"/>
      <c r="H24" s="30"/>
      <c r="I24" s="5"/>
      <c r="J24" s="30"/>
      <c r="K24" s="7"/>
      <c r="L24" s="30"/>
      <c r="M24" s="7"/>
      <c r="N24" s="36"/>
      <c r="O24" s="5"/>
      <c r="P24" s="30"/>
      <c r="Q24" s="7"/>
      <c r="R24" s="30"/>
      <c r="S24" s="7"/>
      <c r="T24" s="30"/>
      <c r="U24" s="36"/>
      <c r="V24" s="30"/>
      <c r="W24" s="17"/>
    </row>
    <row r="25" spans="1:23" ht="14.7" thickBot="1" x14ac:dyDescent="0.6">
      <c r="A25" s="54"/>
      <c r="B25" s="14" t="s">
        <v>8</v>
      </c>
      <c r="C25" s="14"/>
      <c r="D25" s="32"/>
      <c r="E25" s="15"/>
      <c r="F25" s="38"/>
      <c r="G25" s="16"/>
      <c r="H25" s="32"/>
      <c r="I25" s="14"/>
      <c r="J25" s="32"/>
      <c r="K25" s="16"/>
      <c r="L25" s="32"/>
      <c r="M25" s="16"/>
      <c r="N25" s="38"/>
      <c r="O25" s="14"/>
      <c r="P25" s="32"/>
      <c r="Q25" s="16"/>
      <c r="R25" s="32"/>
      <c r="S25" s="16"/>
      <c r="T25" s="32"/>
      <c r="U25" s="38"/>
      <c r="V25" s="31"/>
      <c r="W25" s="19"/>
    </row>
    <row r="26" spans="1:23" x14ac:dyDescent="0.55000000000000004">
      <c r="F26" s="40"/>
    </row>
    <row r="27" spans="1:23" x14ac:dyDescent="0.55000000000000004">
      <c r="F27" s="40"/>
    </row>
    <row r="28" spans="1:23" x14ac:dyDescent="0.55000000000000004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22"/>
      <c r="P28"/>
      <c r="R28"/>
    </row>
    <row r="29" spans="1:23" ht="20.399999999999999" x14ac:dyDescent="0.55000000000000004">
      <c r="A29" s="66" t="s">
        <v>24</v>
      </c>
      <c r="B29" s="66"/>
      <c r="C29" s="66"/>
      <c r="D29" s="66"/>
      <c r="E29" s="66"/>
      <c r="F29" s="66"/>
      <c r="G29" s="66"/>
      <c r="H29" s="41"/>
      <c r="J29" s="41"/>
      <c r="L29" s="41"/>
      <c r="N29" s="41"/>
      <c r="P29" s="41"/>
      <c r="R29" s="41"/>
    </row>
    <row r="31" spans="1:23" x14ac:dyDescent="0.55000000000000004">
      <c r="A31" s="67" t="s">
        <v>9</v>
      </c>
      <c r="B31" s="67"/>
      <c r="C31" s="67"/>
      <c r="D31" s="26"/>
    </row>
    <row r="33" spans="1:23" ht="14.7" thickBot="1" x14ac:dyDescent="0.6">
      <c r="A33" s="68" t="s">
        <v>26</v>
      </c>
      <c r="B33" s="68"/>
      <c r="C33" s="68"/>
      <c r="D33" s="69"/>
    </row>
    <row r="34" spans="1:23" s="1" customFormat="1" ht="45" customHeight="1" x14ac:dyDescent="0.55000000000000004">
      <c r="A34" s="20" t="s">
        <v>0</v>
      </c>
      <c r="B34" s="13" t="s">
        <v>11</v>
      </c>
      <c r="C34" s="58" t="s">
        <v>2</v>
      </c>
      <c r="D34" s="59"/>
      <c r="E34" s="59"/>
      <c r="F34" s="60"/>
      <c r="G34" s="58" t="s">
        <v>5</v>
      </c>
      <c r="H34" s="59"/>
      <c r="I34" s="59"/>
      <c r="J34" s="60"/>
      <c r="K34" s="58" t="s">
        <v>3</v>
      </c>
      <c r="L34" s="59"/>
      <c r="M34" s="59"/>
      <c r="N34" s="60"/>
      <c r="O34" s="58" t="s">
        <v>4</v>
      </c>
      <c r="P34" s="59"/>
      <c r="Q34" s="59"/>
      <c r="R34" s="60"/>
      <c r="S34" s="61" t="s">
        <v>20</v>
      </c>
      <c r="T34" s="63" t="s">
        <v>21</v>
      </c>
      <c r="U34" s="58" t="s">
        <v>22</v>
      </c>
      <c r="V34" s="58" t="s">
        <v>23</v>
      </c>
      <c r="W34" s="56" t="s">
        <v>1</v>
      </c>
    </row>
    <row r="35" spans="1:23" x14ac:dyDescent="0.55000000000000004">
      <c r="A35" s="21"/>
      <c r="B35" s="4"/>
      <c r="C35" s="34" t="s">
        <v>12</v>
      </c>
      <c r="D35" s="28" t="s">
        <v>13</v>
      </c>
      <c r="E35" s="25" t="s">
        <v>14</v>
      </c>
      <c r="F35" s="28" t="s">
        <v>15</v>
      </c>
      <c r="G35" s="24" t="s">
        <v>16</v>
      </c>
      <c r="H35" s="42" t="s">
        <v>17</v>
      </c>
      <c r="I35" s="3" t="s">
        <v>18</v>
      </c>
      <c r="J35" s="42" t="s">
        <v>17</v>
      </c>
      <c r="K35" s="24" t="s">
        <v>16</v>
      </c>
      <c r="L35" s="42" t="s">
        <v>17</v>
      </c>
      <c r="M35" s="3" t="s">
        <v>19</v>
      </c>
      <c r="N35" s="42" t="s">
        <v>17</v>
      </c>
      <c r="O35" s="2" t="s">
        <v>16</v>
      </c>
      <c r="P35" s="42" t="s">
        <v>17</v>
      </c>
      <c r="Q35" s="2" t="s">
        <v>18</v>
      </c>
      <c r="R35" s="42" t="s">
        <v>17</v>
      </c>
      <c r="S35" s="62"/>
      <c r="T35" s="64"/>
      <c r="U35" s="65"/>
      <c r="V35" s="65"/>
      <c r="W35" s="57"/>
    </row>
    <row r="36" spans="1:23" x14ac:dyDescent="0.55000000000000004">
      <c r="A36" s="50">
        <v>43913</v>
      </c>
      <c r="B36" s="8" t="s">
        <v>6</v>
      </c>
      <c r="C36" s="8"/>
      <c r="D36" s="29">
        <f>C36*39</f>
        <v>0</v>
      </c>
      <c r="E36" s="8"/>
      <c r="F36" s="29">
        <f>E36*46.8</f>
        <v>0</v>
      </c>
      <c r="G36" s="9"/>
      <c r="H36" s="29">
        <f>G36*52.5</f>
        <v>0</v>
      </c>
      <c r="I36" s="8"/>
      <c r="J36" s="29">
        <f>I36*63</f>
        <v>0</v>
      </c>
      <c r="K36" s="9"/>
      <c r="L36" s="29">
        <f>K36*65.72</f>
        <v>0</v>
      </c>
      <c r="M36" s="9"/>
      <c r="N36" s="35">
        <f>M36*78.86</f>
        <v>0</v>
      </c>
      <c r="O36" s="8"/>
      <c r="P36" s="29">
        <f>O36*43.22</f>
        <v>0</v>
      </c>
      <c r="Q36" s="9"/>
      <c r="R36" s="29">
        <f>Q36*51.86</f>
        <v>0</v>
      </c>
      <c r="S36" s="9"/>
      <c r="T36" s="29">
        <f>S36*7.76</f>
        <v>0</v>
      </c>
      <c r="U36" s="46"/>
      <c r="V36" s="29">
        <f>U36*17.79</f>
        <v>0</v>
      </c>
      <c r="W36" s="44">
        <f>D36+F36+H36+J36+L36+N36+P36+R36+T36+V36</f>
        <v>0</v>
      </c>
    </row>
    <row r="37" spans="1:23" x14ac:dyDescent="0.55000000000000004">
      <c r="A37" s="51"/>
      <c r="B37" s="5" t="s">
        <v>7</v>
      </c>
      <c r="C37" s="5"/>
      <c r="D37" s="30"/>
      <c r="E37" s="5"/>
      <c r="F37" s="30"/>
      <c r="G37" s="7"/>
      <c r="H37" s="30"/>
      <c r="I37" s="5"/>
      <c r="J37" s="30"/>
      <c r="K37" s="7"/>
      <c r="L37" s="30"/>
      <c r="M37" s="7"/>
      <c r="N37" s="36"/>
      <c r="O37" s="5"/>
      <c r="P37" s="30"/>
      <c r="Q37" s="7"/>
      <c r="R37" s="30"/>
      <c r="S37" s="7"/>
      <c r="T37" s="30"/>
      <c r="U37" s="47"/>
      <c r="V37" s="30"/>
      <c r="W37" s="17"/>
    </row>
    <row r="38" spans="1:23" x14ac:dyDescent="0.55000000000000004">
      <c r="A38" s="52"/>
      <c r="B38" s="10" t="s">
        <v>8</v>
      </c>
      <c r="C38" s="10"/>
      <c r="D38" s="31"/>
      <c r="E38" s="10"/>
      <c r="F38" s="31"/>
      <c r="G38" s="11"/>
      <c r="H38" s="31"/>
      <c r="I38" s="10"/>
      <c r="J38" s="31"/>
      <c r="K38" s="11"/>
      <c r="L38" s="31"/>
      <c r="M38" s="11"/>
      <c r="N38" s="37"/>
      <c r="O38" s="10"/>
      <c r="P38" s="31"/>
      <c r="Q38" s="11"/>
      <c r="R38" s="31"/>
      <c r="S38" s="11"/>
      <c r="T38" s="31"/>
      <c r="U38" s="48"/>
      <c r="V38" s="31"/>
      <c r="W38" s="18"/>
    </row>
    <row r="39" spans="1:23" x14ac:dyDescent="0.55000000000000004">
      <c r="A39" s="50">
        <v>43914</v>
      </c>
      <c r="B39" s="8" t="s">
        <v>6</v>
      </c>
      <c r="C39" s="8"/>
      <c r="D39" s="29">
        <f>C39*39</f>
        <v>0</v>
      </c>
      <c r="E39" s="8"/>
      <c r="F39" s="29">
        <f>E39*46.8</f>
        <v>0</v>
      </c>
      <c r="G39" s="9"/>
      <c r="H39" s="29">
        <f>G39*52.5</f>
        <v>0</v>
      </c>
      <c r="I39" s="8"/>
      <c r="J39" s="29">
        <f>I39*63</f>
        <v>0</v>
      </c>
      <c r="K39" s="9"/>
      <c r="L39" s="29">
        <f>K39*65.72</f>
        <v>0</v>
      </c>
      <c r="M39" s="9"/>
      <c r="N39" s="35">
        <f>M39*78.86</f>
        <v>0</v>
      </c>
      <c r="O39" s="8"/>
      <c r="P39" s="29">
        <f>O39*43.22</f>
        <v>0</v>
      </c>
      <c r="Q39" s="9"/>
      <c r="R39" s="29">
        <f>Q39*51.86</f>
        <v>0</v>
      </c>
      <c r="S39" s="9"/>
      <c r="T39" s="29">
        <f>S39*7.76</f>
        <v>0</v>
      </c>
      <c r="U39" s="46"/>
      <c r="V39" s="29">
        <f>U39*17.79</f>
        <v>0</v>
      </c>
      <c r="W39" s="44">
        <f>D39+F39+H39+J39+L39+N39+P39+R39+T39+V39</f>
        <v>0</v>
      </c>
    </row>
    <row r="40" spans="1:23" x14ac:dyDescent="0.55000000000000004">
      <c r="A40" s="51"/>
      <c r="B40" s="5" t="s">
        <v>7</v>
      </c>
      <c r="C40" s="5"/>
      <c r="D40" s="30"/>
      <c r="E40" s="5"/>
      <c r="F40" s="30"/>
      <c r="G40" s="7"/>
      <c r="H40" s="30"/>
      <c r="I40" s="5"/>
      <c r="J40" s="30"/>
      <c r="K40" s="7"/>
      <c r="L40" s="30"/>
      <c r="M40" s="7"/>
      <c r="N40" s="36"/>
      <c r="O40" s="5"/>
      <c r="P40" s="30"/>
      <c r="Q40" s="7"/>
      <c r="R40" s="30"/>
      <c r="S40" s="7"/>
      <c r="T40" s="30"/>
      <c r="U40" s="47"/>
      <c r="V40" s="30"/>
      <c r="W40" s="17"/>
    </row>
    <row r="41" spans="1:23" x14ac:dyDescent="0.55000000000000004">
      <c r="A41" s="52"/>
      <c r="B41" s="10" t="s">
        <v>8</v>
      </c>
      <c r="C41" s="10"/>
      <c r="D41" s="31"/>
      <c r="E41" s="10"/>
      <c r="F41" s="31"/>
      <c r="G41" s="11"/>
      <c r="H41" s="31"/>
      <c r="I41" s="10"/>
      <c r="J41" s="31"/>
      <c r="K41" s="11"/>
      <c r="L41" s="31"/>
      <c r="M41" s="11"/>
      <c r="N41" s="37"/>
      <c r="O41" s="10"/>
      <c r="P41" s="31"/>
      <c r="Q41" s="11"/>
      <c r="R41" s="31"/>
      <c r="S41" s="11"/>
      <c r="T41" s="31"/>
      <c r="U41" s="48"/>
      <c r="V41" s="31"/>
      <c r="W41" s="18"/>
    </row>
    <row r="42" spans="1:23" x14ac:dyDescent="0.55000000000000004">
      <c r="A42" s="50">
        <v>43915</v>
      </c>
      <c r="B42" s="8" t="s">
        <v>6</v>
      </c>
      <c r="C42" s="8"/>
      <c r="D42" s="29">
        <f>C42*39</f>
        <v>0</v>
      </c>
      <c r="E42" s="8"/>
      <c r="F42" s="29">
        <f>E42*46.8</f>
        <v>0</v>
      </c>
      <c r="G42" s="9"/>
      <c r="H42" s="29">
        <f>G42*52.5</f>
        <v>0</v>
      </c>
      <c r="I42" s="8"/>
      <c r="J42" s="29">
        <f>I42*63</f>
        <v>0</v>
      </c>
      <c r="K42" s="9"/>
      <c r="L42" s="29">
        <f>K42*65.72</f>
        <v>0</v>
      </c>
      <c r="M42" s="9"/>
      <c r="N42" s="35">
        <f>M42*78.86</f>
        <v>0</v>
      </c>
      <c r="O42" s="8"/>
      <c r="P42" s="29">
        <f>O42*43.22</f>
        <v>0</v>
      </c>
      <c r="Q42" s="9"/>
      <c r="R42" s="29">
        <f>Q42*51.86</f>
        <v>0</v>
      </c>
      <c r="S42" s="9"/>
      <c r="T42" s="29">
        <f>S42*7.76</f>
        <v>0</v>
      </c>
      <c r="U42" s="46"/>
      <c r="V42" s="29">
        <f>U42*17.79</f>
        <v>0</v>
      </c>
      <c r="W42" s="44">
        <f>D42+F42+H42+J42+L42+N42+P42+R42+T42+V42</f>
        <v>0</v>
      </c>
    </row>
    <row r="43" spans="1:23" x14ac:dyDescent="0.55000000000000004">
      <c r="A43" s="51"/>
      <c r="B43" s="5" t="s">
        <v>7</v>
      </c>
      <c r="C43" s="5"/>
      <c r="D43" s="30"/>
      <c r="E43" s="5"/>
      <c r="F43" s="30"/>
      <c r="G43" s="7"/>
      <c r="H43" s="30"/>
      <c r="I43" s="5"/>
      <c r="J43" s="30"/>
      <c r="K43" s="7"/>
      <c r="L43" s="30"/>
      <c r="M43" s="7"/>
      <c r="N43" s="36"/>
      <c r="O43" s="5"/>
      <c r="P43" s="30"/>
      <c r="Q43" s="7"/>
      <c r="R43" s="30"/>
      <c r="S43" s="7"/>
      <c r="T43" s="30"/>
      <c r="U43" s="47"/>
      <c r="V43" s="30"/>
      <c r="W43" s="17"/>
    </row>
    <row r="44" spans="1:23" x14ac:dyDescent="0.55000000000000004">
      <c r="A44" s="52"/>
      <c r="B44" s="10" t="s">
        <v>8</v>
      </c>
      <c r="C44" s="10"/>
      <c r="D44" s="31"/>
      <c r="E44" s="10"/>
      <c r="F44" s="31"/>
      <c r="G44" s="11"/>
      <c r="H44" s="31"/>
      <c r="I44" s="10"/>
      <c r="J44" s="31"/>
      <c r="K44" s="11"/>
      <c r="L44" s="31"/>
      <c r="M44" s="11"/>
      <c r="N44" s="37"/>
      <c r="O44" s="10"/>
      <c r="P44" s="31"/>
      <c r="Q44" s="11"/>
      <c r="R44" s="31"/>
      <c r="S44" s="11"/>
      <c r="T44" s="31"/>
      <c r="U44" s="48"/>
      <c r="V44" s="31"/>
      <c r="W44" s="18"/>
    </row>
    <row r="45" spans="1:23" x14ac:dyDescent="0.55000000000000004">
      <c r="A45" s="50">
        <v>43916</v>
      </c>
      <c r="B45" s="8" t="s">
        <v>6</v>
      </c>
      <c r="C45" s="8"/>
      <c r="D45" s="29">
        <f>C45*39</f>
        <v>0</v>
      </c>
      <c r="E45" s="8"/>
      <c r="F45" s="29">
        <f>E45*46.8</f>
        <v>0</v>
      </c>
      <c r="G45" s="9"/>
      <c r="H45" s="29">
        <f>G45*52.5</f>
        <v>0</v>
      </c>
      <c r="I45" s="8"/>
      <c r="J45" s="29">
        <f>I45*63</f>
        <v>0</v>
      </c>
      <c r="K45" s="9"/>
      <c r="L45" s="29">
        <f>K45*65.72</f>
        <v>0</v>
      </c>
      <c r="M45" s="9"/>
      <c r="N45" s="35">
        <f>M45*78.86</f>
        <v>0</v>
      </c>
      <c r="O45" s="8"/>
      <c r="P45" s="29">
        <f>O45*43.22</f>
        <v>0</v>
      </c>
      <c r="Q45" s="9"/>
      <c r="R45" s="29">
        <f>Q45*51.86</f>
        <v>0</v>
      </c>
      <c r="S45" s="9"/>
      <c r="T45" s="29">
        <f>S45*7.76</f>
        <v>0</v>
      </c>
      <c r="U45" s="46"/>
      <c r="V45" s="29">
        <f>U45*17.79</f>
        <v>0</v>
      </c>
      <c r="W45" s="44">
        <f>D45+F45+H45+J45+L45+N45+P45+R45+T45+V45</f>
        <v>0</v>
      </c>
    </row>
    <row r="46" spans="1:23" x14ac:dyDescent="0.55000000000000004">
      <c r="A46" s="51"/>
      <c r="B46" s="5" t="s">
        <v>7</v>
      </c>
      <c r="C46" s="5"/>
      <c r="D46" s="30"/>
      <c r="E46" s="5"/>
      <c r="F46" s="30"/>
      <c r="G46" s="7"/>
      <c r="H46" s="30"/>
      <c r="I46" s="5"/>
      <c r="J46" s="30"/>
      <c r="K46" s="7"/>
      <c r="L46" s="30"/>
      <c r="M46" s="7"/>
      <c r="N46" s="36"/>
      <c r="O46" s="5"/>
      <c r="P46" s="30"/>
      <c r="Q46" s="7"/>
      <c r="R46" s="30"/>
      <c r="S46" s="7"/>
      <c r="T46" s="30"/>
      <c r="U46" s="47"/>
      <c r="V46" s="30"/>
      <c r="W46" s="17"/>
    </row>
    <row r="47" spans="1:23" x14ac:dyDescent="0.55000000000000004">
      <c r="A47" s="52"/>
      <c r="B47" s="10" t="s">
        <v>8</v>
      </c>
      <c r="C47" s="10"/>
      <c r="D47" s="31"/>
      <c r="E47" s="10"/>
      <c r="F47" s="31"/>
      <c r="G47" s="11"/>
      <c r="H47" s="31"/>
      <c r="I47" s="10"/>
      <c r="J47" s="31"/>
      <c r="K47" s="11"/>
      <c r="L47" s="31"/>
      <c r="M47" s="11"/>
      <c r="N47" s="37"/>
      <c r="O47" s="10"/>
      <c r="P47" s="31"/>
      <c r="Q47" s="11"/>
      <c r="R47" s="31"/>
      <c r="S47" s="11"/>
      <c r="T47" s="31"/>
      <c r="U47" s="48"/>
      <c r="V47" s="31"/>
      <c r="W47" s="18"/>
    </row>
    <row r="48" spans="1:23" x14ac:dyDescent="0.55000000000000004">
      <c r="A48" s="50">
        <v>43917</v>
      </c>
      <c r="B48" s="8" t="s">
        <v>6</v>
      </c>
      <c r="C48" s="8"/>
      <c r="D48" s="29">
        <f>C48*39</f>
        <v>0</v>
      </c>
      <c r="E48" s="8"/>
      <c r="F48" s="29">
        <f>E48*46.8</f>
        <v>0</v>
      </c>
      <c r="G48" s="9"/>
      <c r="H48" s="29">
        <f>G48*52.5</f>
        <v>0</v>
      </c>
      <c r="I48" s="8"/>
      <c r="J48" s="29">
        <f>I48*63</f>
        <v>0</v>
      </c>
      <c r="K48" s="9"/>
      <c r="L48" s="29">
        <f>K48*65.72</f>
        <v>0</v>
      </c>
      <c r="M48" s="9"/>
      <c r="N48" s="35">
        <f>M48*78.86</f>
        <v>0</v>
      </c>
      <c r="O48" s="8"/>
      <c r="P48" s="29">
        <f>O48*43.22</f>
        <v>0</v>
      </c>
      <c r="Q48" s="9"/>
      <c r="R48" s="29">
        <f>Q48*51.86</f>
        <v>0</v>
      </c>
      <c r="S48" s="9"/>
      <c r="T48" s="29">
        <f>S48*7.76</f>
        <v>0</v>
      </c>
      <c r="U48" s="46"/>
      <c r="V48" s="29">
        <f>U48*17.79</f>
        <v>0</v>
      </c>
      <c r="W48" s="44">
        <f>D48+F48+H48+J48+L48+N48+P48+R48+T48+V48</f>
        <v>0</v>
      </c>
    </row>
    <row r="49" spans="1:23" x14ac:dyDescent="0.55000000000000004">
      <c r="A49" s="51"/>
      <c r="B49" s="5" t="s">
        <v>7</v>
      </c>
      <c r="C49" s="5"/>
      <c r="D49" s="30"/>
      <c r="E49" s="5"/>
      <c r="F49" s="30"/>
      <c r="G49" s="7"/>
      <c r="H49" s="30"/>
      <c r="I49" s="5"/>
      <c r="J49" s="30"/>
      <c r="K49" s="7"/>
      <c r="L49" s="30"/>
      <c r="M49" s="7"/>
      <c r="N49" s="36"/>
      <c r="O49" s="5"/>
      <c r="P49" s="30"/>
      <c r="Q49" s="7"/>
      <c r="R49" s="30"/>
      <c r="S49" s="7"/>
      <c r="T49" s="30"/>
      <c r="U49" s="47"/>
      <c r="V49" s="30"/>
      <c r="W49" s="17"/>
    </row>
    <row r="50" spans="1:23" ht="14.7" thickBot="1" x14ac:dyDescent="0.6">
      <c r="A50" s="52"/>
      <c r="B50" s="14" t="s">
        <v>8</v>
      </c>
      <c r="C50" s="14"/>
      <c r="D50" s="32"/>
      <c r="E50" s="14"/>
      <c r="F50" s="32"/>
      <c r="G50" s="16"/>
      <c r="H50" s="32"/>
      <c r="I50" s="14"/>
      <c r="J50" s="32"/>
      <c r="K50" s="16"/>
      <c r="L50" s="32"/>
      <c r="M50" s="16"/>
      <c r="N50" s="38"/>
      <c r="O50" s="14"/>
      <c r="P50" s="32"/>
      <c r="Q50" s="16"/>
      <c r="R50" s="32"/>
      <c r="S50" s="16"/>
      <c r="T50" s="32"/>
      <c r="U50" s="49"/>
      <c r="V50" s="32"/>
      <c r="W50" s="19"/>
    </row>
    <row r="51" spans="1:23" x14ac:dyDescent="0.55000000000000004">
      <c r="A51" s="53" t="s">
        <v>10</v>
      </c>
      <c r="B51" s="12" t="s">
        <v>6</v>
      </c>
      <c r="C51" s="12">
        <f t="shared" ref="C51:W51" si="1">SUM(C36:C48)</f>
        <v>0</v>
      </c>
      <c r="D51" s="39">
        <f t="shared" si="1"/>
        <v>0</v>
      </c>
      <c r="E51" s="12">
        <f t="shared" si="1"/>
        <v>0</v>
      </c>
      <c r="F51" s="39">
        <f t="shared" si="1"/>
        <v>0</v>
      </c>
      <c r="G51" s="12">
        <f t="shared" si="1"/>
        <v>0</v>
      </c>
      <c r="H51" s="39">
        <f t="shared" si="1"/>
        <v>0</v>
      </c>
      <c r="I51" s="12">
        <f t="shared" si="1"/>
        <v>0</v>
      </c>
      <c r="J51" s="39">
        <f t="shared" si="1"/>
        <v>0</v>
      </c>
      <c r="K51" s="12">
        <f t="shared" si="1"/>
        <v>0</v>
      </c>
      <c r="L51" s="39">
        <f t="shared" si="1"/>
        <v>0</v>
      </c>
      <c r="M51" s="12">
        <f t="shared" si="1"/>
        <v>0</v>
      </c>
      <c r="N51" s="39">
        <f t="shared" si="1"/>
        <v>0</v>
      </c>
      <c r="O51" s="12">
        <f t="shared" si="1"/>
        <v>0</v>
      </c>
      <c r="P51" s="39">
        <f t="shared" si="1"/>
        <v>0</v>
      </c>
      <c r="Q51" s="12">
        <f t="shared" si="1"/>
        <v>0</v>
      </c>
      <c r="R51" s="39">
        <f t="shared" si="1"/>
        <v>0</v>
      </c>
      <c r="S51" s="12">
        <f t="shared" si="1"/>
        <v>0</v>
      </c>
      <c r="T51" s="39">
        <f t="shared" si="1"/>
        <v>0</v>
      </c>
      <c r="U51" s="12">
        <f t="shared" si="1"/>
        <v>0</v>
      </c>
      <c r="V51" s="33">
        <f t="shared" si="1"/>
        <v>0</v>
      </c>
      <c r="W51" s="45">
        <f t="shared" si="1"/>
        <v>0</v>
      </c>
    </row>
    <row r="52" spans="1:23" x14ac:dyDescent="0.55000000000000004">
      <c r="A52" s="53"/>
      <c r="B52" s="5" t="s">
        <v>7</v>
      </c>
      <c r="C52" s="5"/>
      <c r="D52" s="30"/>
      <c r="E52" s="6"/>
      <c r="F52" s="36"/>
      <c r="G52" s="7"/>
      <c r="H52" s="30"/>
      <c r="I52" s="5"/>
      <c r="J52" s="30"/>
      <c r="K52" s="7"/>
      <c r="L52" s="30"/>
      <c r="M52" s="7"/>
      <c r="N52" s="36"/>
      <c r="O52" s="5"/>
      <c r="P52" s="30"/>
      <c r="Q52" s="7"/>
      <c r="R52" s="30"/>
      <c r="S52" s="7"/>
      <c r="T52" s="30"/>
      <c r="U52" s="36"/>
      <c r="V52" s="30"/>
      <c r="W52" s="17"/>
    </row>
    <row r="53" spans="1:23" ht="14.7" thickBot="1" x14ac:dyDescent="0.6">
      <c r="A53" s="54"/>
      <c r="B53" s="14" t="s">
        <v>8</v>
      </c>
      <c r="C53" s="14"/>
      <c r="D53" s="32"/>
      <c r="E53" s="15"/>
      <c r="F53" s="38"/>
      <c r="G53" s="16"/>
      <c r="H53" s="32"/>
      <c r="I53" s="14"/>
      <c r="J53" s="32"/>
      <c r="K53" s="16"/>
      <c r="L53" s="32"/>
      <c r="M53" s="16"/>
      <c r="N53" s="38"/>
      <c r="O53" s="14"/>
      <c r="P53" s="32"/>
      <c r="Q53" s="16"/>
      <c r="R53" s="32"/>
      <c r="S53" s="16"/>
      <c r="T53" s="32"/>
      <c r="U53" s="38"/>
      <c r="V53" s="31"/>
      <c r="W53" s="19"/>
    </row>
    <row r="54" spans="1:23" x14ac:dyDescent="0.55000000000000004">
      <c r="F54" s="40"/>
    </row>
    <row r="55" spans="1:23" x14ac:dyDescent="0.55000000000000004">
      <c r="F55" s="40"/>
    </row>
    <row r="56" spans="1:23" x14ac:dyDescent="0.5500000000000000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23"/>
      <c r="P56"/>
      <c r="R56"/>
    </row>
    <row r="57" spans="1:23" ht="20.399999999999999" x14ac:dyDescent="0.55000000000000004">
      <c r="A57" s="66" t="s">
        <v>24</v>
      </c>
      <c r="B57" s="66"/>
      <c r="C57" s="66"/>
      <c r="D57" s="66"/>
      <c r="E57" s="66"/>
      <c r="F57" s="66"/>
      <c r="G57" s="66"/>
      <c r="H57" s="41"/>
      <c r="J57" s="41"/>
      <c r="L57" s="41"/>
      <c r="N57" s="41"/>
      <c r="P57" s="41"/>
      <c r="R57" s="41"/>
    </row>
    <row r="59" spans="1:23" x14ac:dyDescent="0.55000000000000004">
      <c r="A59" s="67" t="s">
        <v>9</v>
      </c>
      <c r="B59" s="67"/>
      <c r="C59" s="67"/>
      <c r="D59" s="26"/>
    </row>
    <row r="61" spans="1:23" ht="14.7" thickBot="1" x14ac:dyDescent="0.6">
      <c r="A61" s="68" t="s">
        <v>26</v>
      </c>
      <c r="B61" s="68"/>
      <c r="C61" s="68"/>
      <c r="D61" s="69"/>
    </row>
    <row r="62" spans="1:23" s="1" customFormat="1" ht="45" customHeight="1" x14ac:dyDescent="0.55000000000000004">
      <c r="A62" s="20" t="s">
        <v>0</v>
      </c>
      <c r="B62" s="13" t="s">
        <v>11</v>
      </c>
      <c r="C62" s="58" t="s">
        <v>2</v>
      </c>
      <c r="D62" s="59"/>
      <c r="E62" s="59"/>
      <c r="F62" s="60"/>
      <c r="G62" s="58" t="s">
        <v>5</v>
      </c>
      <c r="H62" s="59"/>
      <c r="I62" s="59"/>
      <c r="J62" s="60"/>
      <c r="K62" s="58" t="s">
        <v>3</v>
      </c>
      <c r="L62" s="59"/>
      <c r="M62" s="59"/>
      <c r="N62" s="60"/>
      <c r="O62" s="58" t="s">
        <v>4</v>
      </c>
      <c r="P62" s="59"/>
      <c r="Q62" s="59"/>
      <c r="R62" s="60"/>
      <c r="S62" s="61" t="s">
        <v>20</v>
      </c>
      <c r="T62" s="63" t="s">
        <v>21</v>
      </c>
      <c r="U62" s="58" t="s">
        <v>22</v>
      </c>
      <c r="V62" s="58" t="s">
        <v>23</v>
      </c>
      <c r="W62" s="56" t="s">
        <v>1</v>
      </c>
    </row>
    <row r="63" spans="1:23" x14ac:dyDescent="0.55000000000000004">
      <c r="A63" s="21"/>
      <c r="B63" s="4"/>
      <c r="C63" s="34" t="s">
        <v>12</v>
      </c>
      <c r="D63" s="28" t="s">
        <v>13</v>
      </c>
      <c r="E63" s="25" t="s">
        <v>14</v>
      </c>
      <c r="F63" s="28" t="s">
        <v>15</v>
      </c>
      <c r="G63" s="24" t="s">
        <v>16</v>
      </c>
      <c r="H63" s="42" t="s">
        <v>17</v>
      </c>
      <c r="I63" s="3" t="s">
        <v>18</v>
      </c>
      <c r="J63" s="42" t="s">
        <v>17</v>
      </c>
      <c r="K63" s="24" t="s">
        <v>16</v>
      </c>
      <c r="L63" s="42" t="s">
        <v>17</v>
      </c>
      <c r="M63" s="3" t="s">
        <v>19</v>
      </c>
      <c r="N63" s="42" t="s">
        <v>17</v>
      </c>
      <c r="O63" s="2" t="s">
        <v>16</v>
      </c>
      <c r="P63" s="42" t="s">
        <v>17</v>
      </c>
      <c r="Q63" s="2" t="s">
        <v>18</v>
      </c>
      <c r="R63" s="42" t="s">
        <v>17</v>
      </c>
      <c r="S63" s="62"/>
      <c r="T63" s="64"/>
      <c r="U63" s="65"/>
      <c r="V63" s="65"/>
      <c r="W63" s="57"/>
    </row>
    <row r="64" spans="1:23" x14ac:dyDescent="0.55000000000000004">
      <c r="A64" s="50">
        <v>43920</v>
      </c>
      <c r="B64" s="8" t="s">
        <v>6</v>
      </c>
      <c r="C64" s="8"/>
      <c r="D64" s="29">
        <f>C64*39</f>
        <v>0</v>
      </c>
      <c r="E64" s="8"/>
      <c r="F64" s="29">
        <f>E64*46.8</f>
        <v>0</v>
      </c>
      <c r="G64" s="9"/>
      <c r="H64" s="29">
        <f>G64*52.5</f>
        <v>0</v>
      </c>
      <c r="I64" s="8"/>
      <c r="J64" s="29">
        <f>I64*63</f>
        <v>0</v>
      </c>
      <c r="K64" s="9"/>
      <c r="L64" s="29">
        <f>K64*65.72</f>
        <v>0</v>
      </c>
      <c r="M64" s="9"/>
      <c r="N64" s="35">
        <f>M64*78.86</f>
        <v>0</v>
      </c>
      <c r="O64" s="8"/>
      <c r="P64" s="29">
        <f>O64*43.22</f>
        <v>0</v>
      </c>
      <c r="Q64" s="9"/>
      <c r="R64" s="29">
        <f>Q64*51.86</f>
        <v>0</v>
      </c>
      <c r="S64" s="9"/>
      <c r="T64" s="29">
        <f>S64*7.76</f>
        <v>0</v>
      </c>
      <c r="U64" s="46"/>
      <c r="V64" s="29">
        <f>U64*17.79</f>
        <v>0</v>
      </c>
      <c r="W64" s="44">
        <f>D64+F64+H64+J64+L64+N64+P64+R64+T64+V64</f>
        <v>0</v>
      </c>
    </row>
    <row r="65" spans="1:23" x14ac:dyDescent="0.55000000000000004">
      <c r="A65" s="51"/>
      <c r="B65" s="5" t="s">
        <v>7</v>
      </c>
      <c r="C65" s="5"/>
      <c r="D65" s="30"/>
      <c r="E65" s="5"/>
      <c r="F65" s="30"/>
      <c r="G65" s="7"/>
      <c r="H65" s="30"/>
      <c r="I65" s="5"/>
      <c r="J65" s="30"/>
      <c r="K65" s="7"/>
      <c r="L65" s="30"/>
      <c r="M65" s="7"/>
      <c r="N65" s="36"/>
      <c r="O65" s="5"/>
      <c r="P65" s="30"/>
      <c r="Q65" s="7"/>
      <c r="R65" s="30"/>
      <c r="S65" s="7"/>
      <c r="T65" s="30"/>
      <c r="U65" s="47"/>
      <c r="V65" s="30"/>
      <c r="W65" s="17"/>
    </row>
    <row r="66" spans="1:23" x14ac:dyDescent="0.55000000000000004">
      <c r="A66" s="52"/>
      <c r="B66" s="10" t="s">
        <v>8</v>
      </c>
      <c r="C66" s="10"/>
      <c r="D66" s="31"/>
      <c r="E66" s="10"/>
      <c r="F66" s="31"/>
      <c r="G66" s="11"/>
      <c r="H66" s="31"/>
      <c r="I66" s="10"/>
      <c r="J66" s="31"/>
      <c r="K66" s="11"/>
      <c r="L66" s="31"/>
      <c r="M66" s="11"/>
      <c r="N66" s="37"/>
      <c r="O66" s="10"/>
      <c r="P66" s="31"/>
      <c r="Q66" s="11"/>
      <c r="R66" s="31"/>
      <c r="S66" s="11"/>
      <c r="T66" s="31"/>
      <c r="U66" s="48"/>
      <c r="V66" s="31"/>
      <c r="W66" s="18"/>
    </row>
    <row r="67" spans="1:23" x14ac:dyDescent="0.55000000000000004">
      <c r="A67" s="50">
        <v>43921</v>
      </c>
      <c r="B67" s="8" t="s">
        <v>6</v>
      </c>
      <c r="C67" s="8"/>
      <c r="D67" s="29">
        <f>C67*39</f>
        <v>0</v>
      </c>
      <c r="E67" s="8"/>
      <c r="F67" s="29">
        <f>E67*46.8</f>
        <v>0</v>
      </c>
      <c r="G67" s="9"/>
      <c r="H67" s="29">
        <f>G67*52.5</f>
        <v>0</v>
      </c>
      <c r="I67" s="8"/>
      <c r="J67" s="29">
        <f>I67*63</f>
        <v>0</v>
      </c>
      <c r="K67" s="9"/>
      <c r="L67" s="29">
        <f>K67*65.72</f>
        <v>0</v>
      </c>
      <c r="M67" s="9"/>
      <c r="N67" s="35">
        <f>M67*78.86</f>
        <v>0</v>
      </c>
      <c r="O67" s="8"/>
      <c r="P67" s="29">
        <f>O67*43.22</f>
        <v>0</v>
      </c>
      <c r="Q67" s="9"/>
      <c r="R67" s="29">
        <f>Q67*51.86</f>
        <v>0</v>
      </c>
      <c r="S67" s="9"/>
      <c r="T67" s="29">
        <f>S67*7.76</f>
        <v>0</v>
      </c>
      <c r="U67" s="46"/>
      <c r="V67" s="29">
        <f>U67*17.79</f>
        <v>0</v>
      </c>
      <c r="W67" s="44">
        <f>D67+F67+H67+J67+L67+N67+P67+R67+T67+V67</f>
        <v>0</v>
      </c>
    </row>
    <row r="68" spans="1:23" x14ac:dyDescent="0.55000000000000004">
      <c r="A68" s="51"/>
      <c r="B68" s="5" t="s">
        <v>7</v>
      </c>
      <c r="C68" s="5"/>
      <c r="D68" s="30"/>
      <c r="E68" s="5"/>
      <c r="F68" s="30"/>
      <c r="G68" s="7"/>
      <c r="H68" s="30"/>
      <c r="I68" s="5"/>
      <c r="J68" s="30"/>
      <c r="K68" s="7"/>
      <c r="L68" s="30"/>
      <c r="M68" s="7"/>
      <c r="N68" s="36"/>
      <c r="O68" s="5"/>
      <c r="P68" s="30"/>
      <c r="Q68" s="7"/>
      <c r="R68" s="30"/>
      <c r="S68" s="7"/>
      <c r="T68" s="30"/>
      <c r="U68" s="47"/>
      <c r="V68" s="30"/>
      <c r="W68" s="17"/>
    </row>
    <row r="69" spans="1:23" x14ac:dyDescent="0.55000000000000004">
      <c r="A69" s="52"/>
      <c r="B69" s="10" t="s">
        <v>8</v>
      </c>
      <c r="C69" s="10"/>
      <c r="D69" s="31"/>
      <c r="E69" s="10"/>
      <c r="F69" s="31"/>
      <c r="G69" s="11"/>
      <c r="H69" s="31"/>
      <c r="I69" s="10"/>
      <c r="J69" s="31"/>
      <c r="K69" s="11"/>
      <c r="L69" s="31"/>
      <c r="M69" s="11"/>
      <c r="N69" s="37"/>
      <c r="O69" s="10"/>
      <c r="P69" s="31"/>
      <c r="Q69" s="11"/>
      <c r="R69" s="31"/>
      <c r="S69" s="11"/>
      <c r="T69" s="31"/>
      <c r="U69" s="48"/>
      <c r="V69" s="31"/>
      <c r="W69" s="18"/>
    </row>
    <row r="70" spans="1:23" x14ac:dyDescent="0.55000000000000004">
      <c r="A70" s="50">
        <v>43922</v>
      </c>
      <c r="B70" s="8" t="s">
        <v>6</v>
      </c>
      <c r="C70" s="8"/>
      <c r="D70" s="29">
        <f>C70*39</f>
        <v>0</v>
      </c>
      <c r="E70" s="8"/>
      <c r="F70" s="29">
        <f>E70*46.8</f>
        <v>0</v>
      </c>
      <c r="G70" s="9"/>
      <c r="H70" s="29">
        <f>G70*52.5</f>
        <v>0</v>
      </c>
      <c r="I70" s="8"/>
      <c r="J70" s="29">
        <f>I70*63</f>
        <v>0</v>
      </c>
      <c r="K70" s="9"/>
      <c r="L70" s="29">
        <f>K70*65.72</f>
        <v>0</v>
      </c>
      <c r="M70" s="9"/>
      <c r="N70" s="35">
        <f>M70*78.86</f>
        <v>0</v>
      </c>
      <c r="O70" s="8"/>
      <c r="P70" s="29">
        <f>O70*43.22</f>
        <v>0</v>
      </c>
      <c r="Q70" s="9"/>
      <c r="R70" s="29">
        <f>Q70*51.86</f>
        <v>0</v>
      </c>
      <c r="S70" s="9"/>
      <c r="T70" s="29">
        <f>S70*7.76</f>
        <v>0</v>
      </c>
      <c r="U70" s="46"/>
      <c r="V70" s="29">
        <f>U70*17.79</f>
        <v>0</v>
      </c>
      <c r="W70" s="44">
        <f>D70+F70+H70+J70+L70+N70+P70+R70+T70+V70</f>
        <v>0</v>
      </c>
    </row>
    <row r="71" spans="1:23" x14ac:dyDescent="0.55000000000000004">
      <c r="A71" s="51"/>
      <c r="B71" s="5" t="s">
        <v>7</v>
      </c>
      <c r="C71" s="5"/>
      <c r="D71" s="30"/>
      <c r="E71" s="5"/>
      <c r="F71" s="30"/>
      <c r="G71" s="7"/>
      <c r="H71" s="30"/>
      <c r="I71" s="5"/>
      <c r="J71" s="30"/>
      <c r="K71" s="7"/>
      <c r="L71" s="30"/>
      <c r="M71" s="7"/>
      <c r="N71" s="36"/>
      <c r="O71" s="5"/>
      <c r="P71" s="30"/>
      <c r="Q71" s="7"/>
      <c r="R71" s="30"/>
      <c r="S71" s="7"/>
      <c r="T71" s="30"/>
      <c r="U71" s="47"/>
      <c r="V71" s="30"/>
      <c r="W71" s="17"/>
    </row>
    <row r="72" spans="1:23" x14ac:dyDescent="0.55000000000000004">
      <c r="A72" s="52"/>
      <c r="B72" s="10" t="s">
        <v>8</v>
      </c>
      <c r="C72" s="10"/>
      <c r="D72" s="31"/>
      <c r="E72" s="10"/>
      <c r="F72" s="31"/>
      <c r="G72" s="11"/>
      <c r="H72" s="31"/>
      <c r="I72" s="10"/>
      <c r="J72" s="31"/>
      <c r="K72" s="11"/>
      <c r="L72" s="31"/>
      <c r="M72" s="11"/>
      <c r="N72" s="37"/>
      <c r="O72" s="10"/>
      <c r="P72" s="31"/>
      <c r="Q72" s="11"/>
      <c r="R72" s="31"/>
      <c r="S72" s="11"/>
      <c r="T72" s="31"/>
      <c r="U72" s="48"/>
      <c r="V72" s="31"/>
      <c r="W72" s="18"/>
    </row>
    <row r="73" spans="1:23" x14ac:dyDescent="0.55000000000000004">
      <c r="A73" s="50">
        <v>43923</v>
      </c>
      <c r="B73" s="8" t="s">
        <v>6</v>
      </c>
      <c r="C73" s="8"/>
      <c r="D73" s="29">
        <f>C73*39</f>
        <v>0</v>
      </c>
      <c r="E73" s="8"/>
      <c r="F73" s="29">
        <f>E73*46.8</f>
        <v>0</v>
      </c>
      <c r="G73" s="9"/>
      <c r="H73" s="29">
        <f>G73*52.5</f>
        <v>0</v>
      </c>
      <c r="I73" s="8"/>
      <c r="J73" s="29">
        <f>I73*63</f>
        <v>0</v>
      </c>
      <c r="K73" s="9"/>
      <c r="L73" s="29">
        <f>K73*65.72</f>
        <v>0</v>
      </c>
      <c r="M73" s="9"/>
      <c r="N73" s="35">
        <f>M73*78.86</f>
        <v>0</v>
      </c>
      <c r="O73" s="8"/>
      <c r="P73" s="29">
        <f>O73*43.22</f>
        <v>0</v>
      </c>
      <c r="Q73" s="9"/>
      <c r="R73" s="29">
        <f>Q73*51.86</f>
        <v>0</v>
      </c>
      <c r="S73" s="9"/>
      <c r="T73" s="29">
        <f>S73*7.76</f>
        <v>0</v>
      </c>
      <c r="U73" s="46"/>
      <c r="V73" s="29">
        <f>U73*17.79</f>
        <v>0</v>
      </c>
      <c r="W73" s="44">
        <f>D73+F73+H73+J73+L73+N73+P73+R73+T73+V73</f>
        <v>0</v>
      </c>
    </row>
    <row r="74" spans="1:23" x14ac:dyDescent="0.55000000000000004">
      <c r="A74" s="51"/>
      <c r="B74" s="5" t="s">
        <v>7</v>
      </c>
      <c r="C74" s="5"/>
      <c r="D74" s="30"/>
      <c r="E74" s="5"/>
      <c r="F74" s="30"/>
      <c r="G74" s="7"/>
      <c r="H74" s="30"/>
      <c r="I74" s="5"/>
      <c r="J74" s="30"/>
      <c r="K74" s="7"/>
      <c r="L74" s="30"/>
      <c r="M74" s="7"/>
      <c r="N74" s="36"/>
      <c r="O74" s="5"/>
      <c r="P74" s="30"/>
      <c r="Q74" s="7"/>
      <c r="R74" s="30"/>
      <c r="S74" s="7"/>
      <c r="T74" s="30"/>
      <c r="U74" s="47"/>
      <c r="V74" s="30"/>
      <c r="W74" s="17"/>
    </row>
    <row r="75" spans="1:23" x14ac:dyDescent="0.55000000000000004">
      <c r="A75" s="52"/>
      <c r="B75" s="10" t="s">
        <v>8</v>
      </c>
      <c r="C75" s="10"/>
      <c r="D75" s="31"/>
      <c r="E75" s="10"/>
      <c r="F75" s="31"/>
      <c r="G75" s="11"/>
      <c r="H75" s="31"/>
      <c r="I75" s="10"/>
      <c r="J75" s="31"/>
      <c r="K75" s="11"/>
      <c r="L75" s="31"/>
      <c r="M75" s="11"/>
      <c r="N75" s="37"/>
      <c r="O75" s="10"/>
      <c r="P75" s="31"/>
      <c r="Q75" s="11"/>
      <c r="R75" s="31"/>
      <c r="S75" s="11"/>
      <c r="T75" s="31"/>
      <c r="U75" s="48"/>
      <c r="V75" s="31"/>
      <c r="W75" s="18"/>
    </row>
    <row r="76" spans="1:23" x14ac:dyDescent="0.55000000000000004">
      <c r="A76" s="50">
        <v>43924</v>
      </c>
      <c r="B76" s="8" t="s">
        <v>6</v>
      </c>
      <c r="C76" s="8"/>
      <c r="D76" s="29">
        <f>C76*39</f>
        <v>0</v>
      </c>
      <c r="E76" s="8"/>
      <c r="F76" s="29">
        <f>E76*46.8</f>
        <v>0</v>
      </c>
      <c r="G76" s="9"/>
      <c r="H76" s="29">
        <f>G76*52.5</f>
        <v>0</v>
      </c>
      <c r="I76" s="8"/>
      <c r="J76" s="29">
        <f>I76*63</f>
        <v>0</v>
      </c>
      <c r="K76" s="9"/>
      <c r="L76" s="29">
        <f>K76*65.72</f>
        <v>0</v>
      </c>
      <c r="M76" s="9"/>
      <c r="N76" s="35">
        <f>M76*78.86</f>
        <v>0</v>
      </c>
      <c r="O76" s="8"/>
      <c r="P76" s="29">
        <f>O76*43.22</f>
        <v>0</v>
      </c>
      <c r="Q76" s="9"/>
      <c r="R76" s="29">
        <f>Q76*51.86</f>
        <v>0</v>
      </c>
      <c r="S76" s="9"/>
      <c r="T76" s="29">
        <f>S76*7.76</f>
        <v>0</v>
      </c>
      <c r="U76" s="46"/>
      <c r="V76" s="29">
        <f>U76*17.79</f>
        <v>0</v>
      </c>
      <c r="W76" s="44">
        <f>D76+F76+H76+J76+L76+N76+P76+R76+T76+V76</f>
        <v>0</v>
      </c>
    </row>
    <row r="77" spans="1:23" x14ac:dyDescent="0.55000000000000004">
      <c r="A77" s="51"/>
      <c r="B77" s="5" t="s">
        <v>7</v>
      </c>
      <c r="C77" s="5"/>
      <c r="D77" s="30"/>
      <c r="E77" s="5"/>
      <c r="F77" s="30"/>
      <c r="G77" s="7"/>
      <c r="H77" s="30"/>
      <c r="I77" s="5"/>
      <c r="J77" s="30"/>
      <c r="K77" s="7"/>
      <c r="L77" s="30"/>
      <c r="M77" s="7"/>
      <c r="N77" s="36"/>
      <c r="O77" s="5"/>
      <c r="P77" s="30"/>
      <c r="Q77" s="7"/>
      <c r="R77" s="30"/>
      <c r="S77" s="7"/>
      <c r="T77" s="30"/>
      <c r="U77" s="47"/>
      <c r="V77" s="30"/>
      <c r="W77" s="17"/>
    </row>
    <row r="78" spans="1:23" ht="14.7" thickBot="1" x14ac:dyDescent="0.6">
      <c r="A78" s="52"/>
      <c r="B78" s="14" t="s">
        <v>8</v>
      </c>
      <c r="C78" s="14"/>
      <c r="D78" s="32"/>
      <c r="E78" s="14"/>
      <c r="F78" s="32"/>
      <c r="G78" s="16"/>
      <c r="H78" s="32"/>
      <c r="I78" s="14"/>
      <c r="J78" s="32"/>
      <c r="K78" s="16"/>
      <c r="L78" s="32"/>
      <c r="M78" s="16"/>
      <c r="N78" s="38"/>
      <c r="O78" s="14"/>
      <c r="P78" s="32"/>
      <c r="Q78" s="16"/>
      <c r="R78" s="32"/>
      <c r="S78" s="16"/>
      <c r="T78" s="32"/>
      <c r="U78" s="49"/>
      <c r="V78" s="32"/>
      <c r="W78" s="19"/>
    </row>
    <row r="79" spans="1:23" x14ac:dyDescent="0.55000000000000004">
      <c r="A79" s="53" t="s">
        <v>10</v>
      </c>
      <c r="B79" s="12" t="s">
        <v>6</v>
      </c>
      <c r="C79" s="12">
        <f t="shared" ref="C79:W79" si="2">SUM(C64:C76)</f>
        <v>0</v>
      </c>
      <c r="D79" s="39">
        <f t="shared" si="2"/>
        <v>0</v>
      </c>
      <c r="E79" s="12">
        <f t="shared" si="2"/>
        <v>0</v>
      </c>
      <c r="F79" s="39">
        <f t="shared" si="2"/>
        <v>0</v>
      </c>
      <c r="G79" s="12">
        <f t="shared" si="2"/>
        <v>0</v>
      </c>
      <c r="H79" s="39">
        <f t="shared" si="2"/>
        <v>0</v>
      </c>
      <c r="I79" s="12">
        <f t="shared" si="2"/>
        <v>0</v>
      </c>
      <c r="J79" s="39">
        <f t="shared" si="2"/>
        <v>0</v>
      </c>
      <c r="K79" s="12">
        <f t="shared" si="2"/>
        <v>0</v>
      </c>
      <c r="L79" s="39">
        <f t="shared" si="2"/>
        <v>0</v>
      </c>
      <c r="M79" s="12">
        <f t="shared" si="2"/>
        <v>0</v>
      </c>
      <c r="N79" s="39">
        <f t="shared" si="2"/>
        <v>0</v>
      </c>
      <c r="O79" s="12">
        <f t="shared" si="2"/>
        <v>0</v>
      </c>
      <c r="P79" s="39">
        <f t="shared" si="2"/>
        <v>0</v>
      </c>
      <c r="Q79" s="12">
        <f t="shared" si="2"/>
        <v>0</v>
      </c>
      <c r="R79" s="39">
        <f t="shared" si="2"/>
        <v>0</v>
      </c>
      <c r="S79" s="12">
        <f t="shared" si="2"/>
        <v>0</v>
      </c>
      <c r="T79" s="39">
        <f t="shared" si="2"/>
        <v>0</v>
      </c>
      <c r="U79" s="12">
        <f t="shared" si="2"/>
        <v>0</v>
      </c>
      <c r="V79" s="33">
        <f t="shared" si="2"/>
        <v>0</v>
      </c>
      <c r="W79" s="45">
        <f t="shared" si="2"/>
        <v>0</v>
      </c>
    </row>
    <row r="80" spans="1:23" x14ac:dyDescent="0.55000000000000004">
      <c r="A80" s="53"/>
      <c r="B80" s="5" t="s">
        <v>7</v>
      </c>
      <c r="C80" s="5"/>
      <c r="D80" s="30"/>
      <c r="E80" s="6"/>
      <c r="F80" s="36"/>
      <c r="G80" s="7"/>
      <c r="H80" s="30"/>
      <c r="I80" s="5"/>
      <c r="J80" s="30"/>
      <c r="K80" s="7"/>
      <c r="L80" s="30"/>
      <c r="M80" s="7"/>
      <c r="N80" s="36"/>
      <c r="O80" s="5"/>
      <c r="P80" s="30"/>
      <c r="Q80" s="7"/>
      <c r="R80" s="30"/>
      <c r="S80" s="7"/>
      <c r="T80" s="30"/>
      <c r="U80" s="36"/>
      <c r="V80" s="30"/>
      <c r="W80" s="17"/>
    </row>
    <row r="81" spans="1:23" ht="14.7" thickBot="1" x14ac:dyDescent="0.6">
      <c r="A81" s="54"/>
      <c r="B81" s="14" t="s">
        <v>8</v>
      </c>
      <c r="C81" s="14"/>
      <c r="D81" s="32"/>
      <c r="E81" s="15"/>
      <c r="F81" s="38"/>
      <c r="G81" s="16"/>
      <c r="H81" s="32"/>
      <c r="I81" s="14"/>
      <c r="J81" s="32"/>
      <c r="K81" s="16"/>
      <c r="L81" s="32"/>
      <c r="M81" s="16"/>
      <c r="N81" s="38"/>
      <c r="O81" s="14"/>
      <c r="P81" s="32"/>
      <c r="Q81" s="16"/>
      <c r="R81" s="32"/>
      <c r="S81" s="16"/>
      <c r="T81" s="32"/>
      <c r="U81" s="38"/>
      <c r="V81" s="31"/>
      <c r="W81" s="19"/>
    </row>
    <row r="82" spans="1:23" x14ac:dyDescent="0.55000000000000004">
      <c r="F82" s="40"/>
    </row>
    <row r="83" spans="1:23" x14ac:dyDescent="0.55000000000000004">
      <c r="F83" s="40"/>
    </row>
    <row r="84" spans="1:23" x14ac:dyDescent="0.55000000000000004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23"/>
      <c r="P84"/>
      <c r="R84"/>
    </row>
    <row r="85" spans="1:23" ht="20.399999999999999" x14ac:dyDescent="0.55000000000000004">
      <c r="A85" s="66" t="s">
        <v>24</v>
      </c>
      <c r="B85" s="66"/>
      <c r="C85" s="66"/>
      <c r="D85" s="66"/>
      <c r="E85" s="66"/>
      <c r="F85" s="66"/>
      <c r="G85" s="66"/>
      <c r="H85" s="41"/>
      <c r="J85" s="41"/>
      <c r="L85" s="41"/>
      <c r="N85" s="41"/>
      <c r="P85" s="41"/>
      <c r="R85" s="41"/>
    </row>
    <row r="87" spans="1:23" x14ac:dyDescent="0.55000000000000004">
      <c r="A87" s="67" t="s">
        <v>9</v>
      </c>
      <c r="B87" s="67"/>
      <c r="C87" s="67"/>
      <c r="D87" s="26"/>
    </row>
    <row r="89" spans="1:23" ht="14.7" thickBot="1" x14ac:dyDescent="0.6">
      <c r="A89" s="68" t="s">
        <v>26</v>
      </c>
      <c r="B89" s="68"/>
      <c r="C89" s="68"/>
      <c r="D89" s="69"/>
    </row>
    <row r="90" spans="1:23" s="1" customFormat="1" ht="45" customHeight="1" x14ac:dyDescent="0.55000000000000004">
      <c r="A90" s="20" t="s">
        <v>0</v>
      </c>
      <c r="B90" s="13" t="s">
        <v>11</v>
      </c>
      <c r="C90" s="58" t="s">
        <v>2</v>
      </c>
      <c r="D90" s="59"/>
      <c r="E90" s="59"/>
      <c r="F90" s="60"/>
      <c r="G90" s="58" t="s">
        <v>5</v>
      </c>
      <c r="H90" s="59"/>
      <c r="I90" s="59"/>
      <c r="J90" s="60"/>
      <c r="K90" s="58" t="s">
        <v>3</v>
      </c>
      <c r="L90" s="59"/>
      <c r="M90" s="59"/>
      <c r="N90" s="60"/>
      <c r="O90" s="58" t="s">
        <v>4</v>
      </c>
      <c r="P90" s="59"/>
      <c r="Q90" s="59"/>
      <c r="R90" s="60"/>
      <c r="S90" s="61" t="s">
        <v>20</v>
      </c>
      <c r="T90" s="63" t="s">
        <v>21</v>
      </c>
      <c r="U90" s="58" t="s">
        <v>22</v>
      </c>
      <c r="V90" s="58" t="s">
        <v>23</v>
      </c>
      <c r="W90" s="56" t="s">
        <v>1</v>
      </c>
    </row>
    <row r="91" spans="1:23" x14ac:dyDescent="0.55000000000000004">
      <c r="A91" s="21"/>
      <c r="B91" s="4"/>
      <c r="C91" s="34" t="s">
        <v>12</v>
      </c>
      <c r="D91" s="28" t="s">
        <v>13</v>
      </c>
      <c r="E91" s="25" t="s">
        <v>14</v>
      </c>
      <c r="F91" s="28" t="s">
        <v>15</v>
      </c>
      <c r="G91" s="24" t="s">
        <v>16</v>
      </c>
      <c r="H91" s="42" t="s">
        <v>17</v>
      </c>
      <c r="I91" s="3" t="s">
        <v>18</v>
      </c>
      <c r="J91" s="42" t="s">
        <v>17</v>
      </c>
      <c r="K91" s="24" t="s">
        <v>16</v>
      </c>
      <c r="L91" s="42" t="s">
        <v>17</v>
      </c>
      <c r="M91" s="3" t="s">
        <v>19</v>
      </c>
      <c r="N91" s="42" t="s">
        <v>17</v>
      </c>
      <c r="O91" s="2" t="s">
        <v>16</v>
      </c>
      <c r="P91" s="42" t="s">
        <v>17</v>
      </c>
      <c r="Q91" s="2" t="s">
        <v>18</v>
      </c>
      <c r="R91" s="42" t="s">
        <v>17</v>
      </c>
      <c r="S91" s="62"/>
      <c r="T91" s="64"/>
      <c r="U91" s="65"/>
      <c r="V91" s="65"/>
      <c r="W91" s="57"/>
    </row>
    <row r="92" spans="1:23" x14ac:dyDescent="0.55000000000000004">
      <c r="A92" s="50">
        <v>43927</v>
      </c>
      <c r="B92" s="8" t="s">
        <v>6</v>
      </c>
      <c r="C92" s="8"/>
      <c r="D92" s="29">
        <f>C92*39</f>
        <v>0</v>
      </c>
      <c r="E92" s="8"/>
      <c r="F92" s="29">
        <f>E92*46.8</f>
        <v>0</v>
      </c>
      <c r="G92" s="9"/>
      <c r="H92" s="29">
        <f>G92*52.5</f>
        <v>0</v>
      </c>
      <c r="I92" s="8"/>
      <c r="J92" s="29">
        <f>I92*63</f>
        <v>0</v>
      </c>
      <c r="K92" s="9"/>
      <c r="L92" s="29">
        <f>K92*65.72</f>
        <v>0</v>
      </c>
      <c r="M92" s="9"/>
      <c r="N92" s="35">
        <f>M92*78.86</f>
        <v>0</v>
      </c>
      <c r="O92" s="8"/>
      <c r="P92" s="29">
        <f>O92*43.22</f>
        <v>0</v>
      </c>
      <c r="Q92" s="9"/>
      <c r="R92" s="29">
        <f>Q92*51.86</f>
        <v>0</v>
      </c>
      <c r="S92" s="9"/>
      <c r="T92" s="29">
        <f>S92*7.76</f>
        <v>0</v>
      </c>
      <c r="U92" s="46"/>
      <c r="V92" s="29">
        <f>U92*17.79</f>
        <v>0</v>
      </c>
      <c r="W92" s="44">
        <f>D92+F92+H92+J92+L92+N92+P92+R92+T92+V92</f>
        <v>0</v>
      </c>
    </row>
    <row r="93" spans="1:23" x14ac:dyDescent="0.55000000000000004">
      <c r="A93" s="51"/>
      <c r="B93" s="5" t="s">
        <v>7</v>
      </c>
      <c r="C93" s="5"/>
      <c r="D93" s="30"/>
      <c r="E93" s="5"/>
      <c r="F93" s="30"/>
      <c r="G93" s="7"/>
      <c r="H93" s="30"/>
      <c r="I93" s="5"/>
      <c r="J93" s="30"/>
      <c r="K93" s="7"/>
      <c r="L93" s="30"/>
      <c r="M93" s="7"/>
      <c r="N93" s="36"/>
      <c r="O93" s="5"/>
      <c r="P93" s="30"/>
      <c r="Q93" s="7"/>
      <c r="R93" s="30"/>
      <c r="S93" s="7"/>
      <c r="T93" s="30"/>
      <c r="U93" s="47"/>
      <c r="V93" s="30"/>
      <c r="W93" s="17"/>
    </row>
    <row r="94" spans="1:23" x14ac:dyDescent="0.55000000000000004">
      <c r="A94" s="52"/>
      <c r="B94" s="10" t="s">
        <v>8</v>
      </c>
      <c r="C94" s="10"/>
      <c r="D94" s="31"/>
      <c r="E94" s="10"/>
      <c r="F94" s="31"/>
      <c r="G94" s="11"/>
      <c r="H94" s="31"/>
      <c r="I94" s="10"/>
      <c r="J94" s="31"/>
      <c r="K94" s="11"/>
      <c r="L94" s="31"/>
      <c r="M94" s="11"/>
      <c r="N94" s="37"/>
      <c r="O94" s="10"/>
      <c r="P94" s="31"/>
      <c r="Q94" s="11"/>
      <c r="R94" s="31"/>
      <c r="S94" s="11"/>
      <c r="T94" s="31"/>
      <c r="U94" s="48"/>
      <c r="V94" s="31"/>
      <c r="W94" s="18"/>
    </row>
    <row r="95" spans="1:23" x14ac:dyDescent="0.55000000000000004">
      <c r="A95" s="50">
        <v>43928</v>
      </c>
      <c r="B95" s="8" t="s">
        <v>6</v>
      </c>
      <c r="C95" s="8"/>
      <c r="D95" s="29">
        <f>C95*39</f>
        <v>0</v>
      </c>
      <c r="E95" s="8"/>
      <c r="F95" s="29">
        <f>E95*46.8</f>
        <v>0</v>
      </c>
      <c r="G95" s="9"/>
      <c r="H95" s="29">
        <f>G95*52.5</f>
        <v>0</v>
      </c>
      <c r="I95" s="8"/>
      <c r="J95" s="29">
        <f>I95*63</f>
        <v>0</v>
      </c>
      <c r="K95" s="9"/>
      <c r="L95" s="29">
        <f>K95*65.72</f>
        <v>0</v>
      </c>
      <c r="M95" s="9"/>
      <c r="N95" s="35">
        <f>M95*78.86</f>
        <v>0</v>
      </c>
      <c r="O95" s="8"/>
      <c r="P95" s="29">
        <f>O95*43.22</f>
        <v>0</v>
      </c>
      <c r="Q95" s="9"/>
      <c r="R95" s="29">
        <f>Q95*51.86</f>
        <v>0</v>
      </c>
      <c r="S95" s="9"/>
      <c r="T95" s="29">
        <f>S95*7.76</f>
        <v>0</v>
      </c>
      <c r="U95" s="46"/>
      <c r="V95" s="29">
        <f>U95*17.79</f>
        <v>0</v>
      </c>
      <c r="W95" s="44">
        <f>D95+F95+H95+J95+L95+N95+P95+R95+T95+V95</f>
        <v>0</v>
      </c>
    </row>
    <row r="96" spans="1:23" x14ac:dyDescent="0.55000000000000004">
      <c r="A96" s="51"/>
      <c r="B96" s="5" t="s">
        <v>7</v>
      </c>
      <c r="C96" s="5"/>
      <c r="D96" s="30"/>
      <c r="E96" s="5"/>
      <c r="F96" s="30"/>
      <c r="G96" s="7"/>
      <c r="H96" s="30"/>
      <c r="I96" s="5"/>
      <c r="J96" s="30"/>
      <c r="K96" s="7"/>
      <c r="L96" s="30"/>
      <c r="M96" s="7"/>
      <c r="N96" s="36"/>
      <c r="O96" s="5"/>
      <c r="P96" s="30"/>
      <c r="Q96" s="7"/>
      <c r="R96" s="30"/>
      <c r="S96" s="7"/>
      <c r="T96" s="30"/>
      <c r="U96" s="47"/>
      <c r="V96" s="30"/>
      <c r="W96" s="17"/>
    </row>
    <row r="97" spans="1:23" x14ac:dyDescent="0.55000000000000004">
      <c r="A97" s="52"/>
      <c r="B97" s="10" t="s">
        <v>8</v>
      </c>
      <c r="C97" s="10"/>
      <c r="D97" s="31"/>
      <c r="E97" s="10"/>
      <c r="F97" s="31"/>
      <c r="G97" s="11"/>
      <c r="H97" s="31"/>
      <c r="I97" s="10"/>
      <c r="J97" s="31"/>
      <c r="K97" s="11"/>
      <c r="L97" s="31"/>
      <c r="M97" s="11"/>
      <c r="N97" s="37"/>
      <c r="O97" s="10"/>
      <c r="P97" s="31"/>
      <c r="Q97" s="11"/>
      <c r="R97" s="31"/>
      <c r="S97" s="11"/>
      <c r="T97" s="31"/>
      <c r="U97" s="48"/>
      <c r="V97" s="31"/>
      <c r="W97" s="18"/>
    </row>
    <row r="98" spans="1:23" x14ac:dyDescent="0.55000000000000004">
      <c r="A98" s="50">
        <v>43929</v>
      </c>
      <c r="B98" s="8" t="s">
        <v>6</v>
      </c>
      <c r="C98" s="8"/>
      <c r="D98" s="29">
        <f>C98*39</f>
        <v>0</v>
      </c>
      <c r="E98" s="8"/>
      <c r="F98" s="29">
        <f>E98*46.8</f>
        <v>0</v>
      </c>
      <c r="G98" s="9"/>
      <c r="H98" s="29">
        <f>G98*52.5</f>
        <v>0</v>
      </c>
      <c r="I98" s="8"/>
      <c r="J98" s="29">
        <f>I98*63</f>
        <v>0</v>
      </c>
      <c r="K98" s="9"/>
      <c r="L98" s="29">
        <f>K98*65.72</f>
        <v>0</v>
      </c>
      <c r="M98" s="9"/>
      <c r="N98" s="35">
        <f>M98*78.86</f>
        <v>0</v>
      </c>
      <c r="O98" s="8"/>
      <c r="P98" s="29">
        <f>O98*43.22</f>
        <v>0</v>
      </c>
      <c r="Q98" s="9"/>
      <c r="R98" s="29">
        <f>Q98*51.86</f>
        <v>0</v>
      </c>
      <c r="S98" s="9"/>
      <c r="T98" s="29">
        <f>S98*7.76</f>
        <v>0</v>
      </c>
      <c r="U98" s="46"/>
      <c r="V98" s="29">
        <f>U98*17.79</f>
        <v>0</v>
      </c>
      <c r="W98" s="44">
        <f>D98+F98+H98+J98+L98+N98+P98+R98+T98+V98</f>
        <v>0</v>
      </c>
    </row>
    <row r="99" spans="1:23" x14ac:dyDescent="0.55000000000000004">
      <c r="A99" s="51"/>
      <c r="B99" s="5" t="s">
        <v>7</v>
      </c>
      <c r="C99" s="5"/>
      <c r="D99" s="30"/>
      <c r="E99" s="5"/>
      <c r="F99" s="30"/>
      <c r="G99" s="7"/>
      <c r="H99" s="30"/>
      <c r="I99" s="5"/>
      <c r="J99" s="30"/>
      <c r="K99" s="7"/>
      <c r="L99" s="30"/>
      <c r="M99" s="7"/>
      <c r="N99" s="36"/>
      <c r="O99" s="5"/>
      <c r="P99" s="30"/>
      <c r="Q99" s="7"/>
      <c r="R99" s="30"/>
      <c r="S99" s="7"/>
      <c r="T99" s="30"/>
      <c r="U99" s="47"/>
      <c r="V99" s="30"/>
      <c r="W99" s="17"/>
    </row>
    <row r="100" spans="1:23" x14ac:dyDescent="0.55000000000000004">
      <c r="A100" s="52"/>
      <c r="B100" s="10" t="s">
        <v>8</v>
      </c>
      <c r="C100" s="10"/>
      <c r="D100" s="31"/>
      <c r="E100" s="10"/>
      <c r="F100" s="31"/>
      <c r="G100" s="11"/>
      <c r="H100" s="31"/>
      <c r="I100" s="10"/>
      <c r="J100" s="31"/>
      <c r="K100" s="11"/>
      <c r="L100" s="31"/>
      <c r="M100" s="11"/>
      <c r="N100" s="37"/>
      <c r="O100" s="10"/>
      <c r="P100" s="31"/>
      <c r="Q100" s="11"/>
      <c r="R100" s="31"/>
      <c r="S100" s="11"/>
      <c r="T100" s="31"/>
      <c r="U100" s="48"/>
      <c r="V100" s="31"/>
      <c r="W100" s="18"/>
    </row>
    <row r="101" spans="1:23" x14ac:dyDescent="0.55000000000000004">
      <c r="A101" s="50">
        <v>43930</v>
      </c>
      <c r="B101" s="8" t="s">
        <v>6</v>
      </c>
      <c r="C101" s="8"/>
      <c r="D101" s="29">
        <f>C101*39</f>
        <v>0</v>
      </c>
      <c r="E101" s="8"/>
      <c r="F101" s="29">
        <f>E101*46.8</f>
        <v>0</v>
      </c>
      <c r="G101" s="9"/>
      <c r="H101" s="29">
        <f>G101*52.5</f>
        <v>0</v>
      </c>
      <c r="I101" s="8"/>
      <c r="J101" s="29">
        <f>I101*63</f>
        <v>0</v>
      </c>
      <c r="K101" s="9"/>
      <c r="L101" s="29">
        <f>K101*65.72</f>
        <v>0</v>
      </c>
      <c r="M101" s="9"/>
      <c r="N101" s="35">
        <f>M101*78.86</f>
        <v>0</v>
      </c>
      <c r="O101" s="8"/>
      <c r="P101" s="29">
        <f>O101*43.22</f>
        <v>0</v>
      </c>
      <c r="Q101" s="9"/>
      <c r="R101" s="29">
        <f>Q101*51.86</f>
        <v>0</v>
      </c>
      <c r="S101" s="9"/>
      <c r="T101" s="29">
        <f>S101*7.76</f>
        <v>0</v>
      </c>
      <c r="U101" s="46"/>
      <c r="V101" s="29">
        <f>U101*17.79</f>
        <v>0</v>
      </c>
      <c r="W101" s="44">
        <f>D101+F101+H101+J101+L101+N101+P101+R101+T101+V101</f>
        <v>0</v>
      </c>
    </row>
    <row r="102" spans="1:23" x14ac:dyDescent="0.55000000000000004">
      <c r="A102" s="51"/>
      <c r="B102" s="5" t="s">
        <v>7</v>
      </c>
      <c r="C102" s="5"/>
      <c r="D102" s="30"/>
      <c r="E102" s="5"/>
      <c r="F102" s="30"/>
      <c r="G102" s="7"/>
      <c r="H102" s="30"/>
      <c r="I102" s="5"/>
      <c r="J102" s="30"/>
      <c r="K102" s="7"/>
      <c r="L102" s="30"/>
      <c r="M102" s="7"/>
      <c r="N102" s="36"/>
      <c r="O102" s="5"/>
      <c r="P102" s="30"/>
      <c r="Q102" s="7"/>
      <c r="R102" s="30"/>
      <c r="S102" s="7"/>
      <c r="T102" s="30"/>
      <c r="U102" s="47"/>
      <c r="V102" s="30"/>
      <c r="W102" s="17"/>
    </row>
    <row r="103" spans="1:23" x14ac:dyDescent="0.55000000000000004">
      <c r="A103" s="52"/>
      <c r="B103" s="10" t="s">
        <v>8</v>
      </c>
      <c r="C103" s="10"/>
      <c r="D103" s="31"/>
      <c r="E103" s="10"/>
      <c r="F103" s="31"/>
      <c r="G103" s="11"/>
      <c r="H103" s="31"/>
      <c r="I103" s="10"/>
      <c r="J103" s="31"/>
      <c r="K103" s="11"/>
      <c r="L103" s="31"/>
      <c r="M103" s="11"/>
      <c r="N103" s="37"/>
      <c r="O103" s="10"/>
      <c r="P103" s="31"/>
      <c r="Q103" s="11"/>
      <c r="R103" s="31"/>
      <c r="S103" s="11"/>
      <c r="T103" s="31"/>
      <c r="U103" s="48"/>
      <c r="V103" s="31"/>
      <c r="W103" s="18"/>
    </row>
    <row r="104" spans="1:23" x14ac:dyDescent="0.55000000000000004">
      <c r="A104" s="50">
        <v>43931</v>
      </c>
      <c r="B104" s="8" t="s">
        <v>6</v>
      </c>
      <c r="C104" s="8"/>
      <c r="D104" s="29">
        <f>C104*39</f>
        <v>0</v>
      </c>
      <c r="E104" s="8"/>
      <c r="F104" s="29">
        <f>E104*46.8</f>
        <v>0</v>
      </c>
      <c r="G104" s="9"/>
      <c r="H104" s="29">
        <f>G104*52.5</f>
        <v>0</v>
      </c>
      <c r="I104" s="8"/>
      <c r="J104" s="29">
        <f>I104*63</f>
        <v>0</v>
      </c>
      <c r="K104" s="9"/>
      <c r="L104" s="29">
        <f>K104*65.72</f>
        <v>0</v>
      </c>
      <c r="M104" s="9"/>
      <c r="N104" s="35">
        <f>M104*78.86</f>
        <v>0</v>
      </c>
      <c r="O104" s="8"/>
      <c r="P104" s="29">
        <f>O104*43.22</f>
        <v>0</v>
      </c>
      <c r="Q104" s="9"/>
      <c r="R104" s="29">
        <f>Q104*51.86</f>
        <v>0</v>
      </c>
      <c r="S104" s="9"/>
      <c r="T104" s="29">
        <f>S104*7.76</f>
        <v>0</v>
      </c>
      <c r="U104" s="46"/>
      <c r="V104" s="29">
        <f>U104*17.79</f>
        <v>0</v>
      </c>
      <c r="W104" s="44">
        <f>D104+F104+H104+J104+L104+N104+P104+R104+T104+V104</f>
        <v>0</v>
      </c>
    </row>
    <row r="105" spans="1:23" x14ac:dyDescent="0.55000000000000004">
      <c r="A105" s="51"/>
      <c r="B105" s="5" t="s">
        <v>7</v>
      </c>
      <c r="C105" s="5"/>
      <c r="D105" s="30"/>
      <c r="E105" s="5"/>
      <c r="F105" s="30"/>
      <c r="G105" s="7"/>
      <c r="H105" s="30"/>
      <c r="I105" s="5"/>
      <c r="J105" s="30"/>
      <c r="K105" s="7"/>
      <c r="L105" s="30"/>
      <c r="M105" s="7"/>
      <c r="N105" s="36"/>
      <c r="O105" s="5"/>
      <c r="P105" s="30"/>
      <c r="Q105" s="7"/>
      <c r="R105" s="30"/>
      <c r="S105" s="7"/>
      <c r="T105" s="30"/>
      <c r="U105" s="47"/>
      <c r="V105" s="30"/>
      <c r="W105" s="17"/>
    </row>
    <row r="106" spans="1:23" ht="14.7" thickBot="1" x14ac:dyDescent="0.6">
      <c r="A106" s="52"/>
      <c r="B106" s="14" t="s">
        <v>8</v>
      </c>
      <c r="C106" s="14"/>
      <c r="D106" s="32"/>
      <c r="E106" s="14"/>
      <c r="F106" s="32"/>
      <c r="G106" s="16"/>
      <c r="H106" s="32"/>
      <c r="I106" s="14"/>
      <c r="J106" s="32"/>
      <c r="K106" s="16"/>
      <c r="L106" s="32"/>
      <c r="M106" s="16"/>
      <c r="N106" s="38"/>
      <c r="O106" s="14"/>
      <c r="P106" s="32"/>
      <c r="Q106" s="16"/>
      <c r="R106" s="32"/>
      <c r="S106" s="16"/>
      <c r="T106" s="32"/>
      <c r="U106" s="49"/>
      <c r="V106" s="32"/>
      <c r="W106" s="19"/>
    </row>
    <row r="107" spans="1:23" x14ac:dyDescent="0.55000000000000004">
      <c r="A107" s="53" t="s">
        <v>10</v>
      </c>
      <c r="B107" s="12" t="s">
        <v>6</v>
      </c>
      <c r="C107" s="12">
        <f t="shared" ref="C107:W107" si="3">SUM(C92:C104)</f>
        <v>0</v>
      </c>
      <c r="D107" s="39">
        <f t="shared" si="3"/>
        <v>0</v>
      </c>
      <c r="E107" s="12">
        <f t="shared" si="3"/>
        <v>0</v>
      </c>
      <c r="F107" s="39">
        <f t="shared" si="3"/>
        <v>0</v>
      </c>
      <c r="G107" s="12">
        <f t="shared" si="3"/>
        <v>0</v>
      </c>
      <c r="H107" s="39">
        <f t="shared" si="3"/>
        <v>0</v>
      </c>
      <c r="I107" s="12">
        <f t="shared" si="3"/>
        <v>0</v>
      </c>
      <c r="J107" s="39">
        <f t="shared" si="3"/>
        <v>0</v>
      </c>
      <c r="K107" s="12">
        <f t="shared" si="3"/>
        <v>0</v>
      </c>
      <c r="L107" s="39">
        <f t="shared" si="3"/>
        <v>0</v>
      </c>
      <c r="M107" s="12">
        <f t="shared" si="3"/>
        <v>0</v>
      </c>
      <c r="N107" s="39">
        <f t="shared" si="3"/>
        <v>0</v>
      </c>
      <c r="O107" s="12">
        <f t="shared" si="3"/>
        <v>0</v>
      </c>
      <c r="P107" s="39">
        <f t="shared" si="3"/>
        <v>0</v>
      </c>
      <c r="Q107" s="12">
        <f t="shared" si="3"/>
        <v>0</v>
      </c>
      <c r="R107" s="39">
        <f t="shared" si="3"/>
        <v>0</v>
      </c>
      <c r="S107" s="12">
        <f t="shared" si="3"/>
        <v>0</v>
      </c>
      <c r="T107" s="39">
        <f t="shared" si="3"/>
        <v>0</v>
      </c>
      <c r="U107" s="12">
        <f t="shared" si="3"/>
        <v>0</v>
      </c>
      <c r="V107" s="33">
        <f t="shared" si="3"/>
        <v>0</v>
      </c>
      <c r="W107" s="45">
        <f t="shared" si="3"/>
        <v>0</v>
      </c>
    </row>
    <row r="108" spans="1:23" x14ac:dyDescent="0.55000000000000004">
      <c r="A108" s="53"/>
      <c r="B108" s="5" t="s">
        <v>7</v>
      </c>
      <c r="C108" s="5"/>
      <c r="D108" s="30"/>
      <c r="E108" s="6"/>
      <c r="F108" s="36"/>
      <c r="G108" s="7"/>
      <c r="H108" s="30"/>
      <c r="I108" s="5"/>
      <c r="J108" s="30"/>
      <c r="K108" s="7"/>
      <c r="L108" s="30"/>
      <c r="M108" s="7"/>
      <c r="N108" s="36"/>
      <c r="O108" s="5"/>
      <c r="P108" s="30"/>
      <c r="Q108" s="7"/>
      <c r="R108" s="30"/>
      <c r="S108" s="7"/>
      <c r="T108" s="30"/>
      <c r="U108" s="36"/>
      <c r="V108" s="30"/>
      <c r="W108" s="17"/>
    </row>
    <row r="109" spans="1:23" ht="14.7" thickBot="1" x14ac:dyDescent="0.6">
      <c r="A109" s="54"/>
      <c r="B109" s="14" t="s">
        <v>8</v>
      </c>
      <c r="C109" s="14"/>
      <c r="D109" s="32"/>
      <c r="E109" s="15"/>
      <c r="F109" s="38"/>
      <c r="G109" s="16"/>
      <c r="H109" s="32"/>
      <c r="I109" s="14"/>
      <c r="J109" s="32"/>
      <c r="K109" s="16"/>
      <c r="L109" s="32"/>
      <c r="M109" s="16"/>
      <c r="N109" s="38"/>
      <c r="O109" s="14"/>
      <c r="P109" s="32"/>
      <c r="Q109" s="16"/>
      <c r="R109" s="32"/>
      <c r="S109" s="16"/>
      <c r="T109" s="32"/>
      <c r="U109" s="38"/>
      <c r="V109" s="31"/>
      <c r="W109" s="19"/>
    </row>
    <row r="110" spans="1:23" x14ac:dyDescent="0.55000000000000004">
      <c r="F110" s="40"/>
    </row>
    <row r="111" spans="1:23" x14ac:dyDescent="0.55000000000000004">
      <c r="F111" s="40"/>
    </row>
    <row r="112" spans="1:23" x14ac:dyDescent="0.55000000000000004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23"/>
      <c r="P112"/>
      <c r="R112"/>
    </row>
    <row r="113" spans="1:23" ht="20.399999999999999" x14ac:dyDescent="0.55000000000000004">
      <c r="A113" s="66" t="s">
        <v>24</v>
      </c>
      <c r="B113" s="66"/>
      <c r="C113" s="66"/>
      <c r="D113" s="66"/>
      <c r="E113" s="66"/>
      <c r="F113" s="66"/>
      <c r="G113" s="66"/>
      <c r="H113" s="41"/>
      <c r="J113" s="41"/>
      <c r="L113" s="41"/>
      <c r="N113" s="41"/>
      <c r="P113" s="41"/>
      <c r="R113" s="41"/>
    </row>
    <row r="115" spans="1:23" x14ac:dyDescent="0.55000000000000004">
      <c r="A115" s="67" t="s">
        <v>9</v>
      </c>
      <c r="B115" s="67"/>
      <c r="C115" s="67"/>
      <c r="D115" s="26"/>
    </row>
    <row r="117" spans="1:23" ht="14.7" thickBot="1" x14ac:dyDescent="0.6">
      <c r="A117" s="68" t="s">
        <v>26</v>
      </c>
      <c r="B117" s="68"/>
      <c r="C117" s="68"/>
      <c r="D117" s="69"/>
    </row>
    <row r="118" spans="1:23" s="1" customFormat="1" ht="45" customHeight="1" x14ac:dyDescent="0.55000000000000004">
      <c r="A118" s="20" t="s">
        <v>0</v>
      </c>
      <c r="B118" s="13" t="s">
        <v>11</v>
      </c>
      <c r="C118" s="58" t="s">
        <v>2</v>
      </c>
      <c r="D118" s="59"/>
      <c r="E118" s="59"/>
      <c r="F118" s="60"/>
      <c r="G118" s="58" t="s">
        <v>5</v>
      </c>
      <c r="H118" s="59"/>
      <c r="I118" s="59"/>
      <c r="J118" s="60"/>
      <c r="K118" s="58" t="s">
        <v>3</v>
      </c>
      <c r="L118" s="59"/>
      <c r="M118" s="59"/>
      <c r="N118" s="60"/>
      <c r="O118" s="58" t="s">
        <v>4</v>
      </c>
      <c r="P118" s="59"/>
      <c r="Q118" s="59"/>
      <c r="R118" s="60"/>
      <c r="S118" s="61" t="s">
        <v>20</v>
      </c>
      <c r="T118" s="63" t="s">
        <v>21</v>
      </c>
      <c r="U118" s="58" t="s">
        <v>22</v>
      </c>
      <c r="V118" s="58" t="s">
        <v>23</v>
      </c>
      <c r="W118" s="56" t="s">
        <v>1</v>
      </c>
    </row>
    <row r="119" spans="1:23" x14ac:dyDescent="0.55000000000000004">
      <c r="A119" s="21"/>
      <c r="B119" s="4"/>
      <c r="C119" s="34" t="s">
        <v>12</v>
      </c>
      <c r="D119" s="28" t="s">
        <v>13</v>
      </c>
      <c r="E119" s="25" t="s">
        <v>14</v>
      </c>
      <c r="F119" s="28" t="s">
        <v>15</v>
      </c>
      <c r="G119" s="24" t="s">
        <v>16</v>
      </c>
      <c r="H119" s="42" t="s">
        <v>17</v>
      </c>
      <c r="I119" s="3" t="s">
        <v>18</v>
      </c>
      <c r="J119" s="42" t="s">
        <v>17</v>
      </c>
      <c r="K119" s="24" t="s">
        <v>16</v>
      </c>
      <c r="L119" s="42" t="s">
        <v>17</v>
      </c>
      <c r="M119" s="3" t="s">
        <v>19</v>
      </c>
      <c r="N119" s="42" t="s">
        <v>17</v>
      </c>
      <c r="O119" s="2" t="s">
        <v>16</v>
      </c>
      <c r="P119" s="42" t="s">
        <v>17</v>
      </c>
      <c r="Q119" s="2" t="s">
        <v>18</v>
      </c>
      <c r="R119" s="42" t="s">
        <v>17</v>
      </c>
      <c r="S119" s="62"/>
      <c r="T119" s="64"/>
      <c r="U119" s="65"/>
      <c r="V119" s="65"/>
      <c r="W119" s="57"/>
    </row>
    <row r="120" spans="1:23" x14ac:dyDescent="0.55000000000000004">
      <c r="A120" s="50">
        <v>43934</v>
      </c>
      <c r="B120" s="8" t="s">
        <v>6</v>
      </c>
      <c r="C120" s="8"/>
      <c r="D120" s="29">
        <f>C120*39</f>
        <v>0</v>
      </c>
      <c r="E120" s="8"/>
      <c r="F120" s="29">
        <f>E120*46.8</f>
        <v>0</v>
      </c>
      <c r="G120" s="9"/>
      <c r="H120" s="29">
        <f>G120*52.5</f>
        <v>0</v>
      </c>
      <c r="I120" s="8"/>
      <c r="J120" s="29">
        <f>I120*63</f>
        <v>0</v>
      </c>
      <c r="K120" s="9"/>
      <c r="L120" s="29">
        <f>K120*65.72</f>
        <v>0</v>
      </c>
      <c r="M120" s="9"/>
      <c r="N120" s="35">
        <f>M120*78.86</f>
        <v>0</v>
      </c>
      <c r="O120" s="8"/>
      <c r="P120" s="29">
        <f>O120*43.22</f>
        <v>0</v>
      </c>
      <c r="Q120" s="9"/>
      <c r="R120" s="29">
        <f>Q120*51.86</f>
        <v>0</v>
      </c>
      <c r="S120" s="9"/>
      <c r="T120" s="29">
        <f>S120*7.76</f>
        <v>0</v>
      </c>
      <c r="U120" s="46"/>
      <c r="V120" s="29">
        <f>U120*17.79</f>
        <v>0</v>
      </c>
      <c r="W120" s="44">
        <f>D120+F120+H120+J120+L120+N120+P120+R120+T120+V120</f>
        <v>0</v>
      </c>
    </row>
    <row r="121" spans="1:23" x14ac:dyDescent="0.55000000000000004">
      <c r="A121" s="51"/>
      <c r="B121" s="5" t="s">
        <v>7</v>
      </c>
      <c r="C121" s="5"/>
      <c r="D121" s="30"/>
      <c r="E121" s="5"/>
      <c r="F121" s="30"/>
      <c r="G121" s="7"/>
      <c r="H121" s="30"/>
      <c r="I121" s="5"/>
      <c r="J121" s="30"/>
      <c r="K121" s="7"/>
      <c r="L121" s="30"/>
      <c r="M121" s="7"/>
      <c r="N121" s="36"/>
      <c r="O121" s="5"/>
      <c r="P121" s="30"/>
      <c r="Q121" s="7"/>
      <c r="R121" s="30"/>
      <c r="S121" s="7"/>
      <c r="T121" s="30"/>
      <c r="U121" s="47"/>
      <c r="V121" s="30"/>
      <c r="W121" s="17"/>
    </row>
    <row r="122" spans="1:23" x14ac:dyDescent="0.55000000000000004">
      <c r="A122" s="52"/>
      <c r="B122" s="10" t="s">
        <v>8</v>
      </c>
      <c r="C122" s="10"/>
      <c r="D122" s="31"/>
      <c r="E122" s="10"/>
      <c r="F122" s="31"/>
      <c r="G122" s="11"/>
      <c r="H122" s="31"/>
      <c r="I122" s="10"/>
      <c r="J122" s="31"/>
      <c r="K122" s="11"/>
      <c r="L122" s="31"/>
      <c r="M122" s="11"/>
      <c r="N122" s="37"/>
      <c r="O122" s="10"/>
      <c r="P122" s="31"/>
      <c r="Q122" s="11"/>
      <c r="R122" s="31"/>
      <c r="S122" s="11"/>
      <c r="T122" s="31"/>
      <c r="U122" s="48"/>
      <c r="V122" s="31"/>
      <c r="W122" s="18"/>
    </row>
    <row r="123" spans="1:23" x14ac:dyDescent="0.55000000000000004">
      <c r="A123" s="50">
        <v>43935</v>
      </c>
      <c r="B123" s="8" t="s">
        <v>6</v>
      </c>
      <c r="C123" s="8"/>
      <c r="D123" s="29">
        <f>C123*39</f>
        <v>0</v>
      </c>
      <c r="E123" s="8"/>
      <c r="F123" s="29">
        <f>E123*46.8</f>
        <v>0</v>
      </c>
      <c r="G123" s="9"/>
      <c r="H123" s="29">
        <f>G123*52.5</f>
        <v>0</v>
      </c>
      <c r="I123" s="8"/>
      <c r="J123" s="29">
        <f>I123*63</f>
        <v>0</v>
      </c>
      <c r="K123" s="9"/>
      <c r="L123" s="29">
        <f>K123*65.72</f>
        <v>0</v>
      </c>
      <c r="M123" s="9"/>
      <c r="N123" s="35">
        <f>M123*78.86</f>
        <v>0</v>
      </c>
      <c r="O123" s="8"/>
      <c r="P123" s="29">
        <f>O123*43.22</f>
        <v>0</v>
      </c>
      <c r="Q123" s="9"/>
      <c r="R123" s="29">
        <f>Q123*51.86</f>
        <v>0</v>
      </c>
      <c r="S123" s="9"/>
      <c r="T123" s="29">
        <f>S123*7.76</f>
        <v>0</v>
      </c>
      <c r="U123" s="46"/>
      <c r="V123" s="29">
        <f>U123*17.79</f>
        <v>0</v>
      </c>
      <c r="W123" s="44">
        <f>D123+F123+H123+J123+L123+N123+P123+R123+T123+V123</f>
        <v>0</v>
      </c>
    </row>
    <row r="124" spans="1:23" x14ac:dyDescent="0.55000000000000004">
      <c r="A124" s="51"/>
      <c r="B124" s="5" t="s">
        <v>7</v>
      </c>
      <c r="C124" s="5"/>
      <c r="D124" s="30"/>
      <c r="E124" s="5"/>
      <c r="F124" s="30"/>
      <c r="G124" s="7"/>
      <c r="H124" s="30"/>
      <c r="I124" s="5"/>
      <c r="J124" s="30"/>
      <c r="K124" s="7"/>
      <c r="L124" s="30"/>
      <c r="M124" s="7"/>
      <c r="N124" s="36"/>
      <c r="O124" s="5"/>
      <c r="P124" s="30"/>
      <c r="Q124" s="7"/>
      <c r="R124" s="30"/>
      <c r="S124" s="7"/>
      <c r="T124" s="30"/>
      <c r="U124" s="47"/>
      <c r="V124" s="30"/>
      <c r="W124" s="17"/>
    </row>
    <row r="125" spans="1:23" x14ac:dyDescent="0.55000000000000004">
      <c r="A125" s="52"/>
      <c r="B125" s="10" t="s">
        <v>8</v>
      </c>
      <c r="C125" s="10"/>
      <c r="D125" s="31"/>
      <c r="E125" s="10"/>
      <c r="F125" s="31"/>
      <c r="G125" s="11"/>
      <c r="H125" s="31"/>
      <c r="I125" s="10"/>
      <c r="J125" s="31"/>
      <c r="K125" s="11"/>
      <c r="L125" s="31"/>
      <c r="M125" s="11"/>
      <c r="N125" s="37"/>
      <c r="O125" s="10"/>
      <c r="P125" s="31"/>
      <c r="Q125" s="11"/>
      <c r="R125" s="31"/>
      <c r="S125" s="11"/>
      <c r="T125" s="31"/>
      <c r="U125" s="48"/>
      <c r="V125" s="31"/>
      <c r="W125" s="18"/>
    </row>
    <row r="126" spans="1:23" x14ac:dyDescent="0.55000000000000004">
      <c r="A126" s="50">
        <v>43936</v>
      </c>
      <c r="B126" s="8" t="s">
        <v>6</v>
      </c>
      <c r="C126" s="8"/>
      <c r="D126" s="29">
        <f>C126*39</f>
        <v>0</v>
      </c>
      <c r="E126" s="8"/>
      <c r="F126" s="29">
        <f>E126*46.8</f>
        <v>0</v>
      </c>
      <c r="G126" s="9"/>
      <c r="H126" s="29">
        <f>G126*52.5</f>
        <v>0</v>
      </c>
      <c r="I126" s="8"/>
      <c r="J126" s="29">
        <f>I126*63</f>
        <v>0</v>
      </c>
      <c r="K126" s="9"/>
      <c r="L126" s="29">
        <f>K126*65.72</f>
        <v>0</v>
      </c>
      <c r="M126" s="9"/>
      <c r="N126" s="35">
        <f>M126*78.86</f>
        <v>0</v>
      </c>
      <c r="O126" s="8"/>
      <c r="P126" s="29">
        <f>O126*43.22</f>
        <v>0</v>
      </c>
      <c r="Q126" s="9"/>
      <c r="R126" s="29">
        <f>Q126*51.86</f>
        <v>0</v>
      </c>
      <c r="S126" s="9"/>
      <c r="T126" s="29">
        <f>S126*7.76</f>
        <v>0</v>
      </c>
      <c r="U126" s="46"/>
      <c r="V126" s="29">
        <f>U126*17.79</f>
        <v>0</v>
      </c>
      <c r="W126" s="44">
        <f>D126+F126+H126+J126+L126+N126+P126+R126+T126+V126</f>
        <v>0</v>
      </c>
    </row>
    <row r="127" spans="1:23" x14ac:dyDescent="0.55000000000000004">
      <c r="A127" s="51"/>
      <c r="B127" s="5" t="s">
        <v>7</v>
      </c>
      <c r="C127" s="5"/>
      <c r="D127" s="30"/>
      <c r="E127" s="5"/>
      <c r="F127" s="30"/>
      <c r="G127" s="7"/>
      <c r="H127" s="30"/>
      <c r="I127" s="5"/>
      <c r="J127" s="30"/>
      <c r="K127" s="7"/>
      <c r="L127" s="30"/>
      <c r="M127" s="7"/>
      <c r="N127" s="36"/>
      <c r="O127" s="5"/>
      <c r="P127" s="30"/>
      <c r="Q127" s="7"/>
      <c r="R127" s="30"/>
      <c r="S127" s="7"/>
      <c r="T127" s="30"/>
      <c r="U127" s="47"/>
      <c r="V127" s="30"/>
      <c r="W127" s="17"/>
    </row>
    <row r="128" spans="1:23" x14ac:dyDescent="0.55000000000000004">
      <c r="A128" s="52"/>
      <c r="B128" s="10" t="s">
        <v>8</v>
      </c>
      <c r="C128" s="10"/>
      <c r="D128" s="31"/>
      <c r="E128" s="10"/>
      <c r="F128" s="31"/>
      <c r="G128" s="11"/>
      <c r="H128" s="31"/>
      <c r="I128" s="10"/>
      <c r="J128" s="31"/>
      <c r="K128" s="11"/>
      <c r="L128" s="31"/>
      <c r="M128" s="11"/>
      <c r="N128" s="37"/>
      <c r="O128" s="10"/>
      <c r="P128" s="31"/>
      <c r="Q128" s="11"/>
      <c r="R128" s="31"/>
      <c r="S128" s="11"/>
      <c r="T128" s="31"/>
      <c r="U128" s="48"/>
      <c r="V128" s="31"/>
      <c r="W128" s="18"/>
    </row>
    <row r="129" spans="1:23" x14ac:dyDescent="0.55000000000000004">
      <c r="A129" s="50">
        <v>43937</v>
      </c>
      <c r="B129" s="8" t="s">
        <v>6</v>
      </c>
      <c r="C129" s="8"/>
      <c r="D129" s="29">
        <f>C129*39</f>
        <v>0</v>
      </c>
      <c r="E129" s="8"/>
      <c r="F129" s="29">
        <f>E129*46.8</f>
        <v>0</v>
      </c>
      <c r="G129" s="9"/>
      <c r="H129" s="29">
        <f>G129*52.5</f>
        <v>0</v>
      </c>
      <c r="I129" s="8"/>
      <c r="J129" s="29">
        <f>I129*63</f>
        <v>0</v>
      </c>
      <c r="K129" s="9"/>
      <c r="L129" s="29">
        <f>K129*65.72</f>
        <v>0</v>
      </c>
      <c r="M129" s="9"/>
      <c r="N129" s="35">
        <f>M129*78.86</f>
        <v>0</v>
      </c>
      <c r="O129" s="8"/>
      <c r="P129" s="29">
        <f>O129*43.22</f>
        <v>0</v>
      </c>
      <c r="Q129" s="9"/>
      <c r="R129" s="29">
        <f>Q129*51.86</f>
        <v>0</v>
      </c>
      <c r="S129" s="9"/>
      <c r="T129" s="29">
        <f>S129*7.76</f>
        <v>0</v>
      </c>
      <c r="U129" s="46"/>
      <c r="V129" s="29">
        <f>U129*17.79</f>
        <v>0</v>
      </c>
      <c r="W129" s="44">
        <f>D129+F129+H129+J129+L129+N129+P129+R129+T129+V129</f>
        <v>0</v>
      </c>
    </row>
    <row r="130" spans="1:23" x14ac:dyDescent="0.55000000000000004">
      <c r="A130" s="51"/>
      <c r="B130" s="5" t="s">
        <v>7</v>
      </c>
      <c r="C130" s="5"/>
      <c r="D130" s="30"/>
      <c r="E130" s="5"/>
      <c r="F130" s="30"/>
      <c r="G130" s="7"/>
      <c r="H130" s="30"/>
      <c r="I130" s="5"/>
      <c r="J130" s="30"/>
      <c r="K130" s="7"/>
      <c r="L130" s="30"/>
      <c r="M130" s="7"/>
      <c r="N130" s="36"/>
      <c r="O130" s="5"/>
      <c r="P130" s="30"/>
      <c r="Q130" s="7"/>
      <c r="R130" s="30"/>
      <c r="S130" s="7"/>
      <c r="T130" s="30"/>
      <c r="U130" s="47"/>
      <c r="V130" s="30"/>
      <c r="W130" s="17"/>
    </row>
    <row r="131" spans="1:23" x14ac:dyDescent="0.55000000000000004">
      <c r="A131" s="52"/>
      <c r="B131" s="10" t="s">
        <v>8</v>
      </c>
      <c r="C131" s="10"/>
      <c r="D131" s="31"/>
      <c r="E131" s="10"/>
      <c r="F131" s="31"/>
      <c r="G131" s="11"/>
      <c r="H131" s="31"/>
      <c r="I131" s="10"/>
      <c r="J131" s="31"/>
      <c r="K131" s="11"/>
      <c r="L131" s="31"/>
      <c r="M131" s="11"/>
      <c r="N131" s="37"/>
      <c r="O131" s="10"/>
      <c r="P131" s="31"/>
      <c r="Q131" s="11"/>
      <c r="R131" s="31"/>
      <c r="S131" s="11"/>
      <c r="T131" s="31"/>
      <c r="U131" s="48"/>
      <c r="V131" s="31"/>
      <c r="W131" s="18"/>
    </row>
    <row r="132" spans="1:23" x14ac:dyDescent="0.55000000000000004">
      <c r="A132" s="50">
        <v>43938</v>
      </c>
      <c r="B132" s="8" t="s">
        <v>6</v>
      </c>
      <c r="C132" s="8"/>
      <c r="D132" s="29">
        <f>C132*39</f>
        <v>0</v>
      </c>
      <c r="E132" s="8"/>
      <c r="F132" s="29">
        <f>E132*46.8</f>
        <v>0</v>
      </c>
      <c r="G132" s="9"/>
      <c r="H132" s="29">
        <f>G132*52.5</f>
        <v>0</v>
      </c>
      <c r="I132" s="8"/>
      <c r="J132" s="29">
        <f>I132*63</f>
        <v>0</v>
      </c>
      <c r="K132" s="9"/>
      <c r="L132" s="29">
        <f>K132*65.72</f>
        <v>0</v>
      </c>
      <c r="M132" s="9"/>
      <c r="N132" s="35">
        <f>M132*78.86</f>
        <v>0</v>
      </c>
      <c r="O132" s="8"/>
      <c r="P132" s="29">
        <f>O132*43.22</f>
        <v>0</v>
      </c>
      <c r="Q132" s="9"/>
      <c r="R132" s="29">
        <f>Q132*51.86</f>
        <v>0</v>
      </c>
      <c r="S132" s="9"/>
      <c r="T132" s="29">
        <f>S132*7.76</f>
        <v>0</v>
      </c>
      <c r="U132" s="46"/>
      <c r="V132" s="29">
        <f>U132*17.79</f>
        <v>0</v>
      </c>
      <c r="W132" s="44">
        <f>D132+F132+H132+J132+L132+N132+P132+R132+T132+V132</f>
        <v>0</v>
      </c>
    </row>
    <row r="133" spans="1:23" x14ac:dyDescent="0.55000000000000004">
      <c r="A133" s="51"/>
      <c r="B133" s="5" t="s">
        <v>7</v>
      </c>
      <c r="C133" s="5"/>
      <c r="D133" s="30"/>
      <c r="E133" s="5"/>
      <c r="F133" s="30"/>
      <c r="G133" s="7"/>
      <c r="H133" s="30"/>
      <c r="I133" s="5"/>
      <c r="J133" s="30"/>
      <c r="K133" s="7"/>
      <c r="L133" s="30"/>
      <c r="M133" s="7"/>
      <c r="N133" s="36"/>
      <c r="O133" s="5"/>
      <c r="P133" s="30"/>
      <c r="Q133" s="7"/>
      <c r="R133" s="30"/>
      <c r="S133" s="7"/>
      <c r="T133" s="30"/>
      <c r="U133" s="47"/>
      <c r="V133" s="30"/>
      <c r="W133" s="17"/>
    </row>
    <row r="134" spans="1:23" ht="14.7" thickBot="1" x14ac:dyDescent="0.6">
      <c r="A134" s="52"/>
      <c r="B134" s="14" t="s">
        <v>8</v>
      </c>
      <c r="C134" s="14"/>
      <c r="D134" s="32"/>
      <c r="E134" s="14"/>
      <c r="F134" s="32"/>
      <c r="G134" s="16"/>
      <c r="H134" s="32"/>
      <c r="I134" s="14"/>
      <c r="J134" s="32"/>
      <c r="K134" s="16"/>
      <c r="L134" s="32"/>
      <c r="M134" s="16"/>
      <c r="N134" s="38"/>
      <c r="O134" s="14"/>
      <c r="P134" s="32"/>
      <c r="Q134" s="16"/>
      <c r="R134" s="32"/>
      <c r="S134" s="16"/>
      <c r="T134" s="32"/>
      <c r="U134" s="49"/>
      <c r="V134" s="32"/>
      <c r="W134" s="19"/>
    </row>
    <row r="135" spans="1:23" x14ac:dyDescent="0.55000000000000004">
      <c r="A135" s="53" t="s">
        <v>10</v>
      </c>
      <c r="B135" s="12" t="s">
        <v>6</v>
      </c>
      <c r="C135" s="12">
        <f t="shared" ref="C135:W135" si="4">SUM(C120:C132)</f>
        <v>0</v>
      </c>
      <c r="D135" s="39">
        <f t="shared" si="4"/>
        <v>0</v>
      </c>
      <c r="E135" s="12">
        <f t="shared" si="4"/>
        <v>0</v>
      </c>
      <c r="F135" s="39">
        <f t="shared" si="4"/>
        <v>0</v>
      </c>
      <c r="G135" s="12">
        <f t="shared" si="4"/>
        <v>0</v>
      </c>
      <c r="H135" s="39">
        <f t="shared" si="4"/>
        <v>0</v>
      </c>
      <c r="I135" s="12">
        <f t="shared" si="4"/>
        <v>0</v>
      </c>
      <c r="J135" s="39">
        <f t="shared" si="4"/>
        <v>0</v>
      </c>
      <c r="K135" s="12">
        <f t="shared" si="4"/>
        <v>0</v>
      </c>
      <c r="L135" s="39">
        <f t="shared" si="4"/>
        <v>0</v>
      </c>
      <c r="M135" s="12">
        <f t="shared" si="4"/>
        <v>0</v>
      </c>
      <c r="N135" s="39">
        <f t="shared" si="4"/>
        <v>0</v>
      </c>
      <c r="O135" s="12">
        <f t="shared" si="4"/>
        <v>0</v>
      </c>
      <c r="P135" s="39">
        <f t="shared" si="4"/>
        <v>0</v>
      </c>
      <c r="Q135" s="12">
        <f t="shared" si="4"/>
        <v>0</v>
      </c>
      <c r="R135" s="39">
        <f t="shared" si="4"/>
        <v>0</v>
      </c>
      <c r="S135" s="12">
        <f t="shared" si="4"/>
        <v>0</v>
      </c>
      <c r="T135" s="39">
        <f t="shared" si="4"/>
        <v>0</v>
      </c>
      <c r="U135" s="12">
        <f t="shared" si="4"/>
        <v>0</v>
      </c>
      <c r="V135" s="33">
        <f t="shared" si="4"/>
        <v>0</v>
      </c>
      <c r="W135" s="45">
        <f t="shared" si="4"/>
        <v>0</v>
      </c>
    </row>
    <row r="136" spans="1:23" x14ac:dyDescent="0.55000000000000004">
      <c r="A136" s="53"/>
      <c r="B136" s="5" t="s">
        <v>7</v>
      </c>
      <c r="C136" s="5"/>
      <c r="D136" s="30"/>
      <c r="E136" s="6"/>
      <c r="F136" s="36"/>
      <c r="G136" s="7"/>
      <c r="H136" s="30"/>
      <c r="I136" s="5"/>
      <c r="J136" s="30"/>
      <c r="K136" s="7"/>
      <c r="L136" s="30"/>
      <c r="M136" s="7"/>
      <c r="N136" s="36"/>
      <c r="O136" s="5"/>
      <c r="P136" s="30"/>
      <c r="Q136" s="7"/>
      <c r="R136" s="30"/>
      <c r="S136" s="7"/>
      <c r="T136" s="30"/>
      <c r="U136" s="36"/>
      <c r="V136" s="30"/>
      <c r="W136" s="17"/>
    </row>
    <row r="137" spans="1:23" ht="14.7" thickBot="1" x14ac:dyDescent="0.6">
      <c r="A137" s="54"/>
      <c r="B137" s="14" t="s">
        <v>8</v>
      </c>
      <c r="C137" s="14"/>
      <c r="D137" s="32"/>
      <c r="E137" s="15"/>
      <c r="F137" s="38"/>
      <c r="G137" s="16"/>
      <c r="H137" s="32"/>
      <c r="I137" s="14"/>
      <c r="J137" s="32"/>
      <c r="K137" s="16"/>
      <c r="L137" s="32"/>
      <c r="M137" s="16"/>
      <c r="N137" s="38"/>
      <c r="O137" s="14"/>
      <c r="P137" s="32"/>
      <c r="Q137" s="16"/>
      <c r="R137" s="32"/>
      <c r="S137" s="16"/>
      <c r="T137" s="32"/>
      <c r="U137" s="38"/>
      <c r="V137" s="31"/>
      <c r="W137" s="19"/>
    </row>
    <row r="138" spans="1:23" x14ac:dyDescent="0.55000000000000004">
      <c r="F138" s="40"/>
    </row>
    <row r="139" spans="1:23" x14ac:dyDescent="0.55000000000000004">
      <c r="F139" s="40"/>
    </row>
    <row r="140" spans="1:23" x14ac:dyDescent="0.55000000000000004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23"/>
      <c r="P140"/>
      <c r="R140"/>
    </row>
    <row r="141" spans="1:23" ht="20.399999999999999" x14ac:dyDescent="0.55000000000000004">
      <c r="A141" s="66" t="s">
        <v>24</v>
      </c>
      <c r="B141" s="66"/>
      <c r="C141" s="66"/>
      <c r="D141" s="66"/>
      <c r="E141" s="66"/>
      <c r="F141" s="66"/>
      <c r="G141" s="66"/>
      <c r="H141" s="41"/>
      <c r="J141" s="41"/>
      <c r="L141" s="41"/>
      <c r="N141" s="41"/>
      <c r="P141" s="41"/>
      <c r="R141" s="41"/>
    </row>
    <row r="143" spans="1:23" x14ac:dyDescent="0.55000000000000004">
      <c r="A143" s="67" t="s">
        <v>9</v>
      </c>
      <c r="B143" s="67"/>
      <c r="C143" s="67"/>
      <c r="D143" s="26"/>
    </row>
    <row r="145" spans="1:23" ht="14.7" thickBot="1" x14ac:dyDescent="0.6">
      <c r="A145" s="68" t="s">
        <v>26</v>
      </c>
      <c r="B145" s="68"/>
      <c r="C145" s="68"/>
      <c r="D145" s="69"/>
    </row>
    <row r="146" spans="1:23" s="1" customFormat="1" ht="45" customHeight="1" x14ac:dyDescent="0.55000000000000004">
      <c r="A146" s="20" t="s">
        <v>0</v>
      </c>
      <c r="B146" s="13" t="s">
        <v>11</v>
      </c>
      <c r="C146" s="58" t="s">
        <v>2</v>
      </c>
      <c r="D146" s="59"/>
      <c r="E146" s="59"/>
      <c r="F146" s="60"/>
      <c r="G146" s="58" t="s">
        <v>5</v>
      </c>
      <c r="H146" s="59"/>
      <c r="I146" s="59"/>
      <c r="J146" s="60"/>
      <c r="K146" s="58" t="s">
        <v>3</v>
      </c>
      <c r="L146" s="59"/>
      <c r="M146" s="59"/>
      <c r="N146" s="60"/>
      <c r="O146" s="58" t="s">
        <v>4</v>
      </c>
      <c r="P146" s="59"/>
      <c r="Q146" s="59"/>
      <c r="R146" s="60"/>
      <c r="S146" s="61" t="s">
        <v>20</v>
      </c>
      <c r="T146" s="63" t="s">
        <v>21</v>
      </c>
      <c r="U146" s="58" t="s">
        <v>22</v>
      </c>
      <c r="V146" s="58" t="s">
        <v>23</v>
      </c>
      <c r="W146" s="56" t="s">
        <v>1</v>
      </c>
    </row>
    <row r="147" spans="1:23" x14ac:dyDescent="0.55000000000000004">
      <c r="A147" s="21"/>
      <c r="B147" s="4"/>
      <c r="C147" s="34" t="s">
        <v>12</v>
      </c>
      <c r="D147" s="28" t="s">
        <v>13</v>
      </c>
      <c r="E147" s="25" t="s">
        <v>14</v>
      </c>
      <c r="F147" s="28" t="s">
        <v>15</v>
      </c>
      <c r="G147" s="24" t="s">
        <v>16</v>
      </c>
      <c r="H147" s="42" t="s">
        <v>17</v>
      </c>
      <c r="I147" s="3" t="s">
        <v>18</v>
      </c>
      <c r="J147" s="42" t="s">
        <v>17</v>
      </c>
      <c r="K147" s="24" t="s">
        <v>16</v>
      </c>
      <c r="L147" s="42" t="s">
        <v>17</v>
      </c>
      <c r="M147" s="3" t="s">
        <v>19</v>
      </c>
      <c r="N147" s="42" t="s">
        <v>17</v>
      </c>
      <c r="O147" s="2" t="s">
        <v>16</v>
      </c>
      <c r="P147" s="42" t="s">
        <v>17</v>
      </c>
      <c r="Q147" s="2" t="s">
        <v>18</v>
      </c>
      <c r="R147" s="42" t="s">
        <v>17</v>
      </c>
      <c r="S147" s="62"/>
      <c r="T147" s="64"/>
      <c r="U147" s="65"/>
      <c r="V147" s="65"/>
      <c r="W147" s="57"/>
    </row>
    <row r="148" spans="1:23" x14ac:dyDescent="0.55000000000000004">
      <c r="A148" s="50">
        <v>43941</v>
      </c>
      <c r="B148" s="8" t="s">
        <v>6</v>
      </c>
      <c r="C148" s="8"/>
      <c r="D148" s="29">
        <f>C148*39</f>
        <v>0</v>
      </c>
      <c r="E148" s="8"/>
      <c r="F148" s="29">
        <f>E148*46.8</f>
        <v>0</v>
      </c>
      <c r="G148" s="9"/>
      <c r="H148" s="29">
        <f>G148*52.5</f>
        <v>0</v>
      </c>
      <c r="I148" s="8"/>
      <c r="J148" s="29">
        <f>I148*63</f>
        <v>0</v>
      </c>
      <c r="K148" s="9"/>
      <c r="L148" s="29">
        <f>K148*65.72</f>
        <v>0</v>
      </c>
      <c r="M148" s="9"/>
      <c r="N148" s="35">
        <f>M148*78.86</f>
        <v>0</v>
      </c>
      <c r="O148" s="8"/>
      <c r="P148" s="29">
        <f>O148*43.22</f>
        <v>0</v>
      </c>
      <c r="Q148" s="9"/>
      <c r="R148" s="29">
        <f>Q148*51.86</f>
        <v>0</v>
      </c>
      <c r="S148" s="9"/>
      <c r="T148" s="29">
        <f>S148*7.76</f>
        <v>0</v>
      </c>
      <c r="U148" s="46"/>
      <c r="V148" s="29">
        <f>U148*17.79</f>
        <v>0</v>
      </c>
      <c r="W148" s="44">
        <f>D148+F148+H148+J148+L148+N148+P148+R148+T148+V148</f>
        <v>0</v>
      </c>
    </row>
    <row r="149" spans="1:23" x14ac:dyDescent="0.55000000000000004">
      <c r="A149" s="51"/>
      <c r="B149" s="5" t="s">
        <v>7</v>
      </c>
      <c r="C149" s="5"/>
      <c r="D149" s="30"/>
      <c r="E149" s="5"/>
      <c r="F149" s="30"/>
      <c r="G149" s="7"/>
      <c r="H149" s="30"/>
      <c r="I149" s="5"/>
      <c r="J149" s="30"/>
      <c r="K149" s="7"/>
      <c r="L149" s="30"/>
      <c r="M149" s="7"/>
      <c r="N149" s="36"/>
      <c r="O149" s="5"/>
      <c r="P149" s="30"/>
      <c r="Q149" s="7"/>
      <c r="R149" s="30"/>
      <c r="S149" s="7"/>
      <c r="T149" s="30"/>
      <c r="U149" s="47"/>
      <c r="V149" s="30"/>
      <c r="W149" s="17"/>
    </row>
    <row r="150" spans="1:23" x14ac:dyDescent="0.55000000000000004">
      <c r="A150" s="52"/>
      <c r="B150" s="10" t="s">
        <v>8</v>
      </c>
      <c r="C150" s="10"/>
      <c r="D150" s="31"/>
      <c r="E150" s="10"/>
      <c r="F150" s="31"/>
      <c r="G150" s="11"/>
      <c r="H150" s="31"/>
      <c r="I150" s="10"/>
      <c r="J150" s="31"/>
      <c r="K150" s="11"/>
      <c r="L150" s="31"/>
      <c r="M150" s="11"/>
      <c r="N150" s="37"/>
      <c r="O150" s="10"/>
      <c r="P150" s="31"/>
      <c r="Q150" s="11"/>
      <c r="R150" s="31"/>
      <c r="S150" s="11"/>
      <c r="T150" s="31"/>
      <c r="U150" s="48"/>
      <c r="V150" s="31"/>
      <c r="W150" s="18"/>
    </row>
    <row r="151" spans="1:23" x14ac:dyDescent="0.55000000000000004">
      <c r="A151" s="50">
        <v>43942</v>
      </c>
      <c r="B151" s="8" t="s">
        <v>6</v>
      </c>
      <c r="C151" s="8"/>
      <c r="D151" s="29">
        <f>C151*39</f>
        <v>0</v>
      </c>
      <c r="E151" s="8"/>
      <c r="F151" s="29">
        <f>E151*46.8</f>
        <v>0</v>
      </c>
      <c r="G151" s="9"/>
      <c r="H151" s="29">
        <f>G151*52.5</f>
        <v>0</v>
      </c>
      <c r="I151" s="8"/>
      <c r="J151" s="29">
        <f>I151*63</f>
        <v>0</v>
      </c>
      <c r="K151" s="9"/>
      <c r="L151" s="29">
        <f>K151*65.72</f>
        <v>0</v>
      </c>
      <c r="M151" s="9"/>
      <c r="N151" s="35">
        <f>M151*78.86</f>
        <v>0</v>
      </c>
      <c r="O151" s="8"/>
      <c r="P151" s="29">
        <f>O151*43.22</f>
        <v>0</v>
      </c>
      <c r="Q151" s="9"/>
      <c r="R151" s="29">
        <f>Q151*51.86</f>
        <v>0</v>
      </c>
      <c r="S151" s="9"/>
      <c r="T151" s="29">
        <f>S151*7.76</f>
        <v>0</v>
      </c>
      <c r="U151" s="46"/>
      <c r="V151" s="29">
        <f>U151*17.79</f>
        <v>0</v>
      </c>
      <c r="W151" s="44">
        <f>D151+F151+H151+J151+L151+N151+P151+R151+T151+V151</f>
        <v>0</v>
      </c>
    </row>
    <row r="152" spans="1:23" x14ac:dyDescent="0.55000000000000004">
      <c r="A152" s="51"/>
      <c r="B152" s="5" t="s">
        <v>7</v>
      </c>
      <c r="C152" s="5"/>
      <c r="D152" s="30"/>
      <c r="E152" s="5"/>
      <c r="F152" s="30"/>
      <c r="G152" s="7"/>
      <c r="H152" s="30"/>
      <c r="I152" s="5"/>
      <c r="J152" s="30"/>
      <c r="K152" s="7"/>
      <c r="L152" s="30"/>
      <c r="M152" s="7"/>
      <c r="N152" s="36"/>
      <c r="O152" s="5"/>
      <c r="P152" s="30"/>
      <c r="Q152" s="7"/>
      <c r="R152" s="30"/>
      <c r="S152" s="7"/>
      <c r="T152" s="30"/>
      <c r="U152" s="47"/>
      <c r="V152" s="30"/>
      <c r="W152" s="17"/>
    </row>
    <row r="153" spans="1:23" x14ac:dyDescent="0.55000000000000004">
      <c r="A153" s="52"/>
      <c r="B153" s="10" t="s">
        <v>8</v>
      </c>
      <c r="C153" s="10"/>
      <c r="D153" s="31"/>
      <c r="E153" s="10"/>
      <c r="F153" s="31"/>
      <c r="G153" s="11"/>
      <c r="H153" s="31"/>
      <c r="I153" s="10"/>
      <c r="J153" s="31"/>
      <c r="K153" s="11"/>
      <c r="L153" s="31"/>
      <c r="M153" s="11"/>
      <c r="N153" s="37"/>
      <c r="O153" s="10"/>
      <c r="P153" s="31"/>
      <c r="Q153" s="11"/>
      <c r="R153" s="31"/>
      <c r="S153" s="11"/>
      <c r="T153" s="31"/>
      <c r="U153" s="48"/>
      <c r="V153" s="31"/>
      <c r="W153" s="18"/>
    </row>
    <row r="154" spans="1:23" x14ac:dyDescent="0.55000000000000004">
      <c r="A154" s="50">
        <v>43943</v>
      </c>
      <c r="B154" s="8" t="s">
        <v>6</v>
      </c>
      <c r="C154" s="8"/>
      <c r="D154" s="29">
        <f>C154*39</f>
        <v>0</v>
      </c>
      <c r="E154" s="8"/>
      <c r="F154" s="29">
        <f>E154*46.8</f>
        <v>0</v>
      </c>
      <c r="G154" s="9"/>
      <c r="H154" s="29">
        <f>G154*52.5</f>
        <v>0</v>
      </c>
      <c r="I154" s="8"/>
      <c r="J154" s="29">
        <f>I154*63</f>
        <v>0</v>
      </c>
      <c r="K154" s="9"/>
      <c r="L154" s="29">
        <f>K154*65.72</f>
        <v>0</v>
      </c>
      <c r="M154" s="9"/>
      <c r="N154" s="35">
        <f>M154*78.86</f>
        <v>0</v>
      </c>
      <c r="O154" s="8"/>
      <c r="P154" s="29">
        <f>O154*43.22</f>
        <v>0</v>
      </c>
      <c r="Q154" s="9"/>
      <c r="R154" s="29">
        <f>Q154*51.86</f>
        <v>0</v>
      </c>
      <c r="S154" s="9"/>
      <c r="T154" s="29">
        <f>S154*7.76</f>
        <v>0</v>
      </c>
      <c r="U154" s="46"/>
      <c r="V154" s="29">
        <f>U154*17.79</f>
        <v>0</v>
      </c>
      <c r="W154" s="44">
        <f>D154+F154+H154+J154+L154+N154+P154+R154+T154+V154</f>
        <v>0</v>
      </c>
    </row>
    <row r="155" spans="1:23" x14ac:dyDescent="0.55000000000000004">
      <c r="A155" s="51"/>
      <c r="B155" s="5" t="s">
        <v>7</v>
      </c>
      <c r="C155" s="5"/>
      <c r="D155" s="30"/>
      <c r="E155" s="5"/>
      <c r="F155" s="30"/>
      <c r="G155" s="7"/>
      <c r="H155" s="30"/>
      <c r="I155" s="5"/>
      <c r="J155" s="30"/>
      <c r="K155" s="7"/>
      <c r="L155" s="30"/>
      <c r="M155" s="7"/>
      <c r="N155" s="36"/>
      <c r="O155" s="5"/>
      <c r="P155" s="30"/>
      <c r="Q155" s="7"/>
      <c r="R155" s="30"/>
      <c r="S155" s="7"/>
      <c r="T155" s="30"/>
      <c r="U155" s="47"/>
      <c r="V155" s="30"/>
      <c r="W155" s="17"/>
    </row>
    <row r="156" spans="1:23" x14ac:dyDescent="0.55000000000000004">
      <c r="A156" s="52"/>
      <c r="B156" s="10" t="s">
        <v>8</v>
      </c>
      <c r="C156" s="10"/>
      <c r="D156" s="31"/>
      <c r="E156" s="10"/>
      <c r="F156" s="31"/>
      <c r="G156" s="11"/>
      <c r="H156" s="31"/>
      <c r="I156" s="10"/>
      <c r="J156" s="31"/>
      <c r="K156" s="11"/>
      <c r="L156" s="31"/>
      <c r="M156" s="11"/>
      <c r="N156" s="37"/>
      <c r="O156" s="10"/>
      <c r="P156" s="31"/>
      <c r="Q156" s="11"/>
      <c r="R156" s="31"/>
      <c r="S156" s="11"/>
      <c r="T156" s="31"/>
      <c r="U156" s="48"/>
      <c r="V156" s="31"/>
      <c r="W156" s="18"/>
    </row>
    <row r="157" spans="1:23" x14ac:dyDescent="0.55000000000000004">
      <c r="A157" s="50">
        <v>43944</v>
      </c>
      <c r="B157" s="8" t="s">
        <v>6</v>
      </c>
      <c r="C157" s="8"/>
      <c r="D157" s="29">
        <f>C157*39</f>
        <v>0</v>
      </c>
      <c r="E157" s="8"/>
      <c r="F157" s="29">
        <f>E157*46.8</f>
        <v>0</v>
      </c>
      <c r="G157" s="9"/>
      <c r="H157" s="29">
        <f>G157*52.5</f>
        <v>0</v>
      </c>
      <c r="I157" s="8"/>
      <c r="J157" s="29">
        <f>I157*63</f>
        <v>0</v>
      </c>
      <c r="K157" s="9"/>
      <c r="L157" s="29">
        <f>K157*65.72</f>
        <v>0</v>
      </c>
      <c r="M157" s="9"/>
      <c r="N157" s="35">
        <f>M157*78.86</f>
        <v>0</v>
      </c>
      <c r="O157" s="8"/>
      <c r="P157" s="29">
        <f>O157*43.22</f>
        <v>0</v>
      </c>
      <c r="Q157" s="9"/>
      <c r="R157" s="29">
        <f>Q157*51.86</f>
        <v>0</v>
      </c>
      <c r="S157" s="9"/>
      <c r="T157" s="29">
        <f>S157*7.76</f>
        <v>0</v>
      </c>
      <c r="U157" s="46"/>
      <c r="V157" s="29">
        <f>U157*17.79</f>
        <v>0</v>
      </c>
      <c r="W157" s="44">
        <f>D157+F157+H157+J157+L157+N157+P157+R157+T157+V157</f>
        <v>0</v>
      </c>
    </row>
    <row r="158" spans="1:23" x14ac:dyDescent="0.55000000000000004">
      <c r="A158" s="51"/>
      <c r="B158" s="5" t="s">
        <v>7</v>
      </c>
      <c r="C158" s="5"/>
      <c r="D158" s="30"/>
      <c r="E158" s="5"/>
      <c r="F158" s="30"/>
      <c r="G158" s="7"/>
      <c r="H158" s="30"/>
      <c r="I158" s="5"/>
      <c r="J158" s="30"/>
      <c r="K158" s="7"/>
      <c r="L158" s="30"/>
      <c r="M158" s="7"/>
      <c r="N158" s="36"/>
      <c r="O158" s="5"/>
      <c r="P158" s="30"/>
      <c r="Q158" s="7"/>
      <c r="R158" s="30"/>
      <c r="S158" s="7"/>
      <c r="T158" s="30"/>
      <c r="U158" s="47"/>
      <c r="V158" s="30"/>
      <c r="W158" s="17"/>
    </row>
    <row r="159" spans="1:23" x14ac:dyDescent="0.55000000000000004">
      <c r="A159" s="52"/>
      <c r="B159" s="10" t="s">
        <v>8</v>
      </c>
      <c r="C159" s="10"/>
      <c r="D159" s="31"/>
      <c r="E159" s="10"/>
      <c r="F159" s="31"/>
      <c r="G159" s="11"/>
      <c r="H159" s="31"/>
      <c r="I159" s="10"/>
      <c r="J159" s="31"/>
      <c r="K159" s="11"/>
      <c r="L159" s="31"/>
      <c r="M159" s="11"/>
      <c r="N159" s="37"/>
      <c r="O159" s="10"/>
      <c r="P159" s="31"/>
      <c r="Q159" s="11"/>
      <c r="R159" s="31"/>
      <c r="S159" s="11"/>
      <c r="T159" s="31"/>
      <c r="U159" s="48"/>
      <c r="V159" s="31"/>
      <c r="W159" s="18"/>
    </row>
    <row r="160" spans="1:23" x14ac:dyDescent="0.55000000000000004">
      <c r="A160" s="50">
        <v>43945</v>
      </c>
      <c r="B160" s="8" t="s">
        <v>6</v>
      </c>
      <c r="C160" s="8"/>
      <c r="D160" s="29">
        <f>C160*39</f>
        <v>0</v>
      </c>
      <c r="E160" s="8"/>
      <c r="F160" s="29">
        <f>E160*46.8</f>
        <v>0</v>
      </c>
      <c r="G160" s="9"/>
      <c r="H160" s="29">
        <f>G160*52.5</f>
        <v>0</v>
      </c>
      <c r="I160" s="8"/>
      <c r="J160" s="29">
        <f>I160*63</f>
        <v>0</v>
      </c>
      <c r="K160" s="9"/>
      <c r="L160" s="29">
        <f>K160*65.72</f>
        <v>0</v>
      </c>
      <c r="M160" s="9"/>
      <c r="N160" s="35">
        <f>M160*78.86</f>
        <v>0</v>
      </c>
      <c r="O160" s="8"/>
      <c r="P160" s="29">
        <f>O160*43.22</f>
        <v>0</v>
      </c>
      <c r="Q160" s="9"/>
      <c r="R160" s="29">
        <f>Q160*51.86</f>
        <v>0</v>
      </c>
      <c r="S160" s="9"/>
      <c r="T160" s="29">
        <f>S160*7.76</f>
        <v>0</v>
      </c>
      <c r="U160" s="46"/>
      <c r="V160" s="29">
        <f>U160*17.79</f>
        <v>0</v>
      </c>
      <c r="W160" s="44">
        <f>D160+F160+H160+J160+L160+N160+P160+R160+T160+V160</f>
        <v>0</v>
      </c>
    </row>
    <row r="161" spans="1:23" x14ac:dyDescent="0.55000000000000004">
      <c r="A161" s="51"/>
      <c r="B161" s="5" t="s">
        <v>7</v>
      </c>
      <c r="C161" s="5"/>
      <c r="D161" s="30"/>
      <c r="E161" s="5"/>
      <c r="F161" s="30"/>
      <c r="G161" s="7"/>
      <c r="H161" s="30"/>
      <c r="I161" s="5"/>
      <c r="J161" s="30"/>
      <c r="K161" s="7"/>
      <c r="L161" s="30"/>
      <c r="M161" s="7"/>
      <c r="N161" s="36"/>
      <c r="O161" s="5"/>
      <c r="P161" s="30"/>
      <c r="Q161" s="7"/>
      <c r="R161" s="30"/>
      <c r="S161" s="7"/>
      <c r="T161" s="30"/>
      <c r="U161" s="47"/>
      <c r="V161" s="30"/>
      <c r="W161" s="17"/>
    </row>
    <row r="162" spans="1:23" ht="14.7" thickBot="1" x14ac:dyDescent="0.6">
      <c r="A162" s="52"/>
      <c r="B162" s="14" t="s">
        <v>8</v>
      </c>
      <c r="C162" s="14"/>
      <c r="D162" s="32"/>
      <c r="E162" s="14"/>
      <c r="F162" s="32"/>
      <c r="G162" s="16"/>
      <c r="H162" s="32"/>
      <c r="I162" s="14"/>
      <c r="J162" s="32"/>
      <c r="K162" s="16"/>
      <c r="L162" s="32"/>
      <c r="M162" s="16"/>
      <c r="N162" s="38"/>
      <c r="O162" s="14"/>
      <c r="P162" s="32"/>
      <c r="Q162" s="16"/>
      <c r="R162" s="32"/>
      <c r="S162" s="16"/>
      <c r="T162" s="32"/>
      <c r="U162" s="49"/>
      <c r="V162" s="32"/>
      <c r="W162" s="19"/>
    </row>
    <row r="163" spans="1:23" x14ac:dyDescent="0.55000000000000004">
      <c r="A163" s="53" t="s">
        <v>10</v>
      </c>
      <c r="B163" s="12" t="s">
        <v>6</v>
      </c>
      <c r="C163" s="12">
        <f t="shared" ref="C163:W163" si="5">SUM(C148:C160)</f>
        <v>0</v>
      </c>
      <c r="D163" s="39">
        <f t="shared" si="5"/>
        <v>0</v>
      </c>
      <c r="E163" s="12">
        <f t="shared" si="5"/>
        <v>0</v>
      </c>
      <c r="F163" s="39">
        <f t="shared" si="5"/>
        <v>0</v>
      </c>
      <c r="G163" s="12">
        <f t="shared" si="5"/>
        <v>0</v>
      </c>
      <c r="H163" s="39">
        <f t="shared" si="5"/>
        <v>0</v>
      </c>
      <c r="I163" s="12">
        <f t="shared" si="5"/>
        <v>0</v>
      </c>
      <c r="J163" s="39">
        <f t="shared" si="5"/>
        <v>0</v>
      </c>
      <c r="K163" s="12">
        <f t="shared" si="5"/>
        <v>0</v>
      </c>
      <c r="L163" s="39">
        <f t="shared" si="5"/>
        <v>0</v>
      </c>
      <c r="M163" s="12">
        <f t="shared" si="5"/>
        <v>0</v>
      </c>
      <c r="N163" s="39">
        <f t="shared" si="5"/>
        <v>0</v>
      </c>
      <c r="O163" s="12">
        <f t="shared" si="5"/>
        <v>0</v>
      </c>
      <c r="P163" s="39">
        <f t="shared" si="5"/>
        <v>0</v>
      </c>
      <c r="Q163" s="12">
        <f t="shared" si="5"/>
        <v>0</v>
      </c>
      <c r="R163" s="39">
        <f t="shared" si="5"/>
        <v>0</v>
      </c>
      <c r="S163" s="12">
        <f t="shared" si="5"/>
        <v>0</v>
      </c>
      <c r="T163" s="39">
        <f t="shared" si="5"/>
        <v>0</v>
      </c>
      <c r="U163" s="12">
        <f t="shared" si="5"/>
        <v>0</v>
      </c>
      <c r="V163" s="33">
        <f t="shared" si="5"/>
        <v>0</v>
      </c>
      <c r="W163" s="45">
        <f t="shared" si="5"/>
        <v>0</v>
      </c>
    </row>
    <row r="164" spans="1:23" x14ac:dyDescent="0.55000000000000004">
      <c r="A164" s="53"/>
      <c r="B164" s="5" t="s">
        <v>7</v>
      </c>
      <c r="C164" s="5"/>
      <c r="D164" s="30"/>
      <c r="E164" s="6"/>
      <c r="F164" s="36"/>
      <c r="G164" s="7"/>
      <c r="H164" s="30"/>
      <c r="I164" s="5"/>
      <c r="J164" s="30"/>
      <c r="K164" s="7"/>
      <c r="L164" s="30"/>
      <c r="M164" s="7"/>
      <c r="N164" s="36"/>
      <c r="O164" s="5"/>
      <c r="P164" s="30"/>
      <c r="Q164" s="7"/>
      <c r="R164" s="30"/>
      <c r="S164" s="7"/>
      <c r="T164" s="30"/>
      <c r="U164" s="36"/>
      <c r="V164" s="30"/>
      <c r="W164" s="17"/>
    </row>
    <row r="165" spans="1:23" ht="14.7" thickBot="1" x14ac:dyDescent="0.6">
      <c r="A165" s="54"/>
      <c r="B165" s="14" t="s">
        <v>8</v>
      </c>
      <c r="C165" s="14"/>
      <c r="D165" s="32"/>
      <c r="E165" s="15"/>
      <c r="F165" s="38"/>
      <c r="G165" s="16"/>
      <c r="H165" s="32"/>
      <c r="I165" s="14"/>
      <c r="J165" s="32"/>
      <c r="K165" s="16"/>
      <c r="L165" s="32"/>
      <c r="M165" s="16"/>
      <c r="N165" s="38"/>
      <c r="O165" s="14"/>
      <c r="P165" s="32"/>
      <c r="Q165" s="16"/>
      <c r="R165" s="32"/>
      <c r="S165" s="16"/>
      <c r="T165" s="32"/>
      <c r="U165" s="38"/>
      <c r="V165" s="31"/>
      <c r="W165" s="19"/>
    </row>
    <row r="166" spans="1:23" x14ac:dyDescent="0.55000000000000004">
      <c r="F166" s="40"/>
    </row>
    <row r="167" spans="1:23" x14ac:dyDescent="0.55000000000000004">
      <c r="F167" s="40"/>
    </row>
    <row r="168" spans="1:23" x14ac:dyDescent="0.55000000000000004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23"/>
      <c r="P168"/>
      <c r="R168"/>
    </row>
    <row r="169" spans="1:23" ht="20.399999999999999" x14ac:dyDescent="0.55000000000000004">
      <c r="A169" s="66" t="s">
        <v>24</v>
      </c>
      <c r="B169" s="66"/>
      <c r="C169" s="66"/>
      <c r="D169" s="66"/>
      <c r="E169" s="66"/>
      <c r="F169" s="66"/>
      <c r="G169" s="66"/>
      <c r="H169" s="41"/>
      <c r="J169" s="41"/>
      <c r="L169" s="41"/>
      <c r="N169" s="41"/>
      <c r="P169" s="41"/>
      <c r="R169" s="41"/>
    </row>
    <row r="171" spans="1:23" x14ac:dyDescent="0.55000000000000004">
      <c r="A171" s="67" t="s">
        <v>9</v>
      </c>
      <c r="B171" s="67"/>
      <c r="C171" s="67"/>
      <c r="D171" s="26"/>
    </row>
    <row r="173" spans="1:23" ht="14.7" thickBot="1" x14ac:dyDescent="0.6">
      <c r="A173" s="68" t="s">
        <v>26</v>
      </c>
      <c r="B173" s="68"/>
      <c r="C173" s="68"/>
      <c r="D173" s="69"/>
    </row>
    <row r="174" spans="1:23" s="1" customFormat="1" ht="45" customHeight="1" x14ac:dyDescent="0.55000000000000004">
      <c r="A174" s="20" t="s">
        <v>0</v>
      </c>
      <c r="B174" s="13" t="s">
        <v>11</v>
      </c>
      <c r="C174" s="58" t="s">
        <v>2</v>
      </c>
      <c r="D174" s="59"/>
      <c r="E174" s="59"/>
      <c r="F174" s="60"/>
      <c r="G174" s="58" t="s">
        <v>5</v>
      </c>
      <c r="H174" s="59"/>
      <c r="I174" s="59"/>
      <c r="J174" s="60"/>
      <c r="K174" s="58" t="s">
        <v>3</v>
      </c>
      <c r="L174" s="59"/>
      <c r="M174" s="59"/>
      <c r="N174" s="60"/>
      <c r="O174" s="58" t="s">
        <v>4</v>
      </c>
      <c r="P174" s="59"/>
      <c r="Q174" s="59"/>
      <c r="R174" s="60"/>
      <c r="S174" s="61" t="s">
        <v>20</v>
      </c>
      <c r="T174" s="63" t="s">
        <v>21</v>
      </c>
      <c r="U174" s="58" t="s">
        <v>22</v>
      </c>
      <c r="V174" s="58" t="s">
        <v>23</v>
      </c>
      <c r="W174" s="56" t="s">
        <v>1</v>
      </c>
    </row>
    <row r="175" spans="1:23" x14ac:dyDescent="0.55000000000000004">
      <c r="A175" s="21"/>
      <c r="B175" s="4"/>
      <c r="C175" s="34" t="s">
        <v>12</v>
      </c>
      <c r="D175" s="28" t="s">
        <v>13</v>
      </c>
      <c r="E175" s="25" t="s">
        <v>14</v>
      </c>
      <c r="F175" s="28" t="s">
        <v>15</v>
      </c>
      <c r="G175" s="24" t="s">
        <v>16</v>
      </c>
      <c r="H175" s="42" t="s">
        <v>17</v>
      </c>
      <c r="I175" s="3" t="s">
        <v>18</v>
      </c>
      <c r="J175" s="42" t="s">
        <v>17</v>
      </c>
      <c r="K175" s="24" t="s">
        <v>16</v>
      </c>
      <c r="L175" s="42" t="s">
        <v>17</v>
      </c>
      <c r="M175" s="3" t="s">
        <v>19</v>
      </c>
      <c r="N175" s="42" t="s">
        <v>17</v>
      </c>
      <c r="O175" s="2" t="s">
        <v>16</v>
      </c>
      <c r="P175" s="42" t="s">
        <v>17</v>
      </c>
      <c r="Q175" s="2" t="s">
        <v>18</v>
      </c>
      <c r="R175" s="42" t="s">
        <v>17</v>
      </c>
      <c r="S175" s="62"/>
      <c r="T175" s="64"/>
      <c r="U175" s="65"/>
      <c r="V175" s="65"/>
      <c r="W175" s="57"/>
    </row>
    <row r="176" spans="1:23" x14ac:dyDescent="0.55000000000000004">
      <c r="A176" s="50">
        <v>43948</v>
      </c>
      <c r="B176" s="8" t="s">
        <v>6</v>
      </c>
      <c r="C176" s="8"/>
      <c r="D176" s="29">
        <f>C176*39</f>
        <v>0</v>
      </c>
      <c r="E176" s="8"/>
      <c r="F176" s="29">
        <f>E176*46.8</f>
        <v>0</v>
      </c>
      <c r="G176" s="9"/>
      <c r="H176" s="29">
        <f>G176*52.5</f>
        <v>0</v>
      </c>
      <c r="I176" s="8"/>
      <c r="J176" s="29">
        <f>I176*63</f>
        <v>0</v>
      </c>
      <c r="K176" s="9"/>
      <c r="L176" s="29">
        <f>K176*65.72</f>
        <v>0</v>
      </c>
      <c r="M176" s="9"/>
      <c r="N176" s="35">
        <f>M176*78.86</f>
        <v>0</v>
      </c>
      <c r="O176" s="8"/>
      <c r="P176" s="29">
        <f>O176*43.22</f>
        <v>0</v>
      </c>
      <c r="Q176" s="9"/>
      <c r="R176" s="29">
        <f>Q176*51.86</f>
        <v>0</v>
      </c>
      <c r="S176" s="9"/>
      <c r="T176" s="29">
        <f>S176*7.76</f>
        <v>0</v>
      </c>
      <c r="U176" s="46"/>
      <c r="V176" s="29">
        <f>U176*17.79</f>
        <v>0</v>
      </c>
      <c r="W176" s="44">
        <f>D176+F176+H176+J176+L176+N176+P176+R176+T176+V176</f>
        <v>0</v>
      </c>
    </row>
    <row r="177" spans="1:23" x14ac:dyDescent="0.55000000000000004">
      <c r="A177" s="51"/>
      <c r="B177" s="5" t="s">
        <v>7</v>
      </c>
      <c r="C177" s="5"/>
      <c r="D177" s="30"/>
      <c r="E177" s="5"/>
      <c r="F177" s="30"/>
      <c r="G177" s="7"/>
      <c r="H177" s="30"/>
      <c r="I177" s="5"/>
      <c r="J177" s="30"/>
      <c r="K177" s="7"/>
      <c r="L177" s="30"/>
      <c r="M177" s="7"/>
      <c r="N177" s="36"/>
      <c r="O177" s="5"/>
      <c r="P177" s="30"/>
      <c r="Q177" s="7"/>
      <c r="R177" s="30"/>
      <c r="S177" s="7"/>
      <c r="T177" s="30"/>
      <c r="U177" s="47"/>
      <c r="V177" s="30"/>
      <c r="W177" s="17"/>
    </row>
    <row r="178" spans="1:23" x14ac:dyDescent="0.55000000000000004">
      <c r="A178" s="52"/>
      <c r="B178" s="10" t="s">
        <v>8</v>
      </c>
      <c r="C178" s="10"/>
      <c r="D178" s="31"/>
      <c r="E178" s="10"/>
      <c r="F178" s="31"/>
      <c r="G178" s="11"/>
      <c r="H178" s="31"/>
      <c r="I178" s="10"/>
      <c r="J178" s="31"/>
      <c r="K178" s="11"/>
      <c r="L178" s="31"/>
      <c r="M178" s="11"/>
      <c r="N178" s="37"/>
      <c r="O178" s="10"/>
      <c r="P178" s="31"/>
      <c r="Q178" s="11"/>
      <c r="R178" s="31"/>
      <c r="S178" s="11"/>
      <c r="T178" s="31"/>
      <c r="U178" s="48"/>
      <c r="V178" s="31"/>
      <c r="W178" s="18"/>
    </row>
    <row r="179" spans="1:23" x14ac:dyDescent="0.55000000000000004">
      <c r="A179" s="50">
        <v>43949</v>
      </c>
      <c r="B179" s="8" t="s">
        <v>6</v>
      </c>
      <c r="C179" s="8"/>
      <c r="D179" s="29">
        <f>C179*39</f>
        <v>0</v>
      </c>
      <c r="E179" s="8"/>
      <c r="F179" s="29">
        <f>E179*46.8</f>
        <v>0</v>
      </c>
      <c r="G179" s="9"/>
      <c r="H179" s="29">
        <f>G179*52.5</f>
        <v>0</v>
      </c>
      <c r="I179" s="8"/>
      <c r="J179" s="29">
        <f>I179*63</f>
        <v>0</v>
      </c>
      <c r="K179" s="9"/>
      <c r="L179" s="29">
        <f>K179*65.72</f>
        <v>0</v>
      </c>
      <c r="M179" s="9"/>
      <c r="N179" s="35">
        <f>M179*78.86</f>
        <v>0</v>
      </c>
      <c r="O179" s="8"/>
      <c r="P179" s="29">
        <f>O179*43.22</f>
        <v>0</v>
      </c>
      <c r="Q179" s="9"/>
      <c r="R179" s="29">
        <f>Q179*51.86</f>
        <v>0</v>
      </c>
      <c r="S179" s="9"/>
      <c r="T179" s="29">
        <f>S179*7.76</f>
        <v>0</v>
      </c>
      <c r="U179" s="46"/>
      <c r="V179" s="29">
        <f>U179*17.79</f>
        <v>0</v>
      </c>
      <c r="W179" s="44">
        <f>D179+F179+H179+J179+L179+N179+P179+R179+T179+V179</f>
        <v>0</v>
      </c>
    </row>
    <row r="180" spans="1:23" x14ac:dyDescent="0.55000000000000004">
      <c r="A180" s="51"/>
      <c r="B180" s="5" t="s">
        <v>7</v>
      </c>
      <c r="C180" s="5"/>
      <c r="D180" s="30"/>
      <c r="E180" s="5"/>
      <c r="F180" s="30"/>
      <c r="G180" s="7"/>
      <c r="H180" s="30"/>
      <c r="I180" s="5"/>
      <c r="J180" s="30"/>
      <c r="K180" s="7"/>
      <c r="L180" s="30"/>
      <c r="M180" s="7"/>
      <c r="N180" s="36"/>
      <c r="O180" s="5"/>
      <c r="P180" s="30"/>
      <c r="Q180" s="7"/>
      <c r="R180" s="30"/>
      <c r="S180" s="7"/>
      <c r="T180" s="30"/>
      <c r="U180" s="47"/>
      <c r="V180" s="30"/>
      <c r="W180" s="17"/>
    </row>
    <row r="181" spans="1:23" x14ac:dyDescent="0.55000000000000004">
      <c r="A181" s="52"/>
      <c r="B181" s="10" t="s">
        <v>8</v>
      </c>
      <c r="C181" s="10"/>
      <c r="D181" s="31"/>
      <c r="E181" s="10"/>
      <c r="F181" s="31"/>
      <c r="G181" s="11"/>
      <c r="H181" s="31"/>
      <c r="I181" s="10"/>
      <c r="J181" s="31"/>
      <c r="K181" s="11"/>
      <c r="L181" s="31"/>
      <c r="M181" s="11"/>
      <c r="N181" s="37"/>
      <c r="O181" s="10"/>
      <c r="P181" s="31"/>
      <c r="Q181" s="11"/>
      <c r="R181" s="31"/>
      <c r="S181" s="11"/>
      <c r="T181" s="31"/>
      <c r="U181" s="48"/>
      <c r="V181" s="31"/>
      <c r="W181" s="18"/>
    </row>
    <row r="182" spans="1:23" x14ac:dyDescent="0.55000000000000004">
      <c r="A182" s="50">
        <v>43950</v>
      </c>
      <c r="B182" s="8" t="s">
        <v>6</v>
      </c>
      <c r="C182" s="8"/>
      <c r="D182" s="29">
        <f>C182*39</f>
        <v>0</v>
      </c>
      <c r="E182" s="8"/>
      <c r="F182" s="29">
        <f>E182*46.8</f>
        <v>0</v>
      </c>
      <c r="G182" s="9"/>
      <c r="H182" s="29">
        <f>G182*52.5</f>
        <v>0</v>
      </c>
      <c r="I182" s="8"/>
      <c r="J182" s="29">
        <f>I182*63</f>
        <v>0</v>
      </c>
      <c r="K182" s="9"/>
      <c r="L182" s="29">
        <f>K182*65.72</f>
        <v>0</v>
      </c>
      <c r="M182" s="9"/>
      <c r="N182" s="35">
        <f>M182*78.86</f>
        <v>0</v>
      </c>
      <c r="O182" s="8"/>
      <c r="P182" s="29">
        <f>O182*43.22</f>
        <v>0</v>
      </c>
      <c r="Q182" s="9"/>
      <c r="R182" s="29">
        <f>Q182*51.86</f>
        <v>0</v>
      </c>
      <c r="S182" s="9"/>
      <c r="T182" s="29">
        <f>S182*7.76</f>
        <v>0</v>
      </c>
      <c r="U182" s="46"/>
      <c r="V182" s="29">
        <f>U182*17.79</f>
        <v>0</v>
      </c>
      <c r="W182" s="44">
        <f>D182+F182+H182+J182+L182+N182+P182+R182+T182+V182</f>
        <v>0</v>
      </c>
    </row>
    <row r="183" spans="1:23" x14ac:dyDescent="0.55000000000000004">
      <c r="A183" s="51"/>
      <c r="B183" s="5" t="s">
        <v>7</v>
      </c>
      <c r="C183" s="5"/>
      <c r="D183" s="30"/>
      <c r="E183" s="5"/>
      <c r="F183" s="30"/>
      <c r="G183" s="7"/>
      <c r="H183" s="30"/>
      <c r="I183" s="5"/>
      <c r="J183" s="30"/>
      <c r="K183" s="7"/>
      <c r="L183" s="30"/>
      <c r="M183" s="7"/>
      <c r="N183" s="36"/>
      <c r="O183" s="5"/>
      <c r="P183" s="30"/>
      <c r="Q183" s="7"/>
      <c r="R183" s="30"/>
      <c r="S183" s="7"/>
      <c r="T183" s="30"/>
      <c r="U183" s="47"/>
      <c r="V183" s="30"/>
      <c r="W183" s="17"/>
    </row>
    <row r="184" spans="1:23" x14ac:dyDescent="0.55000000000000004">
      <c r="A184" s="52"/>
      <c r="B184" s="10" t="s">
        <v>8</v>
      </c>
      <c r="C184" s="10"/>
      <c r="D184" s="31"/>
      <c r="E184" s="10"/>
      <c r="F184" s="31"/>
      <c r="G184" s="11"/>
      <c r="H184" s="31"/>
      <c r="I184" s="10"/>
      <c r="J184" s="31"/>
      <c r="K184" s="11"/>
      <c r="L184" s="31"/>
      <c r="M184" s="11"/>
      <c r="N184" s="37"/>
      <c r="O184" s="10"/>
      <c r="P184" s="31"/>
      <c r="Q184" s="11"/>
      <c r="R184" s="31"/>
      <c r="S184" s="11"/>
      <c r="T184" s="31"/>
      <c r="U184" s="48"/>
      <c r="V184" s="31"/>
      <c r="W184" s="18"/>
    </row>
    <row r="185" spans="1:23" x14ac:dyDescent="0.55000000000000004">
      <c r="A185" s="50">
        <v>43951</v>
      </c>
      <c r="B185" s="8" t="s">
        <v>6</v>
      </c>
      <c r="C185" s="8"/>
      <c r="D185" s="29">
        <f>C185*39</f>
        <v>0</v>
      </c>
      <c r="E185" s="8"/>
      <c r="F185" s="29">
        <f>E185*46.8</f>
        <v>0</v>
      </c>
      <c r="G185" s="9"/>
      <c r="H185" s="29">
        <f>G185*52.5</f>
        <v>0</v>
      </c>
      <c r="I185" s="8"/>
      <c r="J185" s="29">
        <f>I185*63</f>
        <v>0</v>
      </c>
      <c r="K185" s="9"/>
      <c r="L185" s="29">
        <f>K185*65.72</f>
        <v>0</v>
      </c>
      <c r="M185" s="9"/>
      <c r="N185" s="35">
        <f>M185*78.86</f>
        <v>0</v>
      </c>
      <c r="O185" s="8"/>
      <c r="P185" s="29">
        <f>O185*43.22</f>
        <v>0</v>
      </c>
      <c r="Q185" s="9"/>
      <c r="R185" s="29">
        <f>Q185*51.86</f>
        <v>0</v>
      </c>
      <c r="S185" s="9"/>
      <c r="T185" s="29">
        <f>S185*7.76</f>
        <v>0</v>
      </c>
      <c r="U185" s="46"/>
      <c r="V185" s="29">
        <f>U185*17.79</f>
        <v>0</v>
      </c>
      <c r="W185" s="44">
        <f>D185+F185+H185+J185+L185+N185+P185+R185+T185+V185</f>
        <v>0</v>
      </c>
    </row>
    <row r="186" spans="1:23" x14ac:dyDescent="0.55000000000000004">
      <c r="A186" s="51"/>
      <c r="B186" s="5" t="s">
        <v>7</v>
      </c>
      <c r="C186" s="5"/>
      <c r="D186" s="30"/>
      <c r="E186" s="5"/>
      <c r="F186" s="30"/>
      <c r="G186" s="7"/>
      <c r="H186" s="30"/>
      <c r="I186" s="5"/>
      <c r="J186" s="30"/>
      <c r="K186" s="7"/>
      <c r="L186" s="30"/>
      <c r="M186" s="7"/>
      <c r="N186" s="36"/>
      <c r="O186" s="5"/>
      <c r="P186" s="30"/>
      <c r="Q186" s="7"/>
      <c r="R186" s="30"/>
      <c r="S186" s="7"/>
      <c r="T186" s="30"/>
      <c r="U186" s="47"/>
      <c r="V186" s="30"/>
      <c r="W186" s="17"/>
    </row>
    <row r="187" spans="1:23" x14ac:dyDescent="0.55000000000000004">
      <c r="A187" s="52"/>
      <c r="B187" s="10" t="s">
        <v>8</v>
      </c>
      <c r="C187" s="10"/>
      <c r="D187" s="31"/>
      <c r="E187" s="10"/>
      <c r="F187" s="31"/>
      <c r="G187" s="11"/>
      <c r="H187" s="31"/>
      <c r="I187" s="10"/>
      <c r="J187" s="31"/>
      <c r="K187" s="11"/>
      <c r="L187" s="31"/>
      <c r="M187" s="11"/>
      <c r="N187" s="37"/>
      <c r="O187" s="10"/>
      <c r="P187" s="31"/>
      <c r="Q187" s="11"/>
      <c r="R187" s="31"/>
      <c r="S187" s="11"/>
      <c r="T187" s="31"/>
      <c r="U187" s="48"/>
      <c r="V187" s="31"/>
      <c r="W187" s="18"/>
    </row>
    <row r="188" spans="1:23" x14ac:dyDescent="0.55000000000000004">
      <c r="A188" s="50">
        <v>43952</v>
      </c>
      <c r="B188" s="8" t="s">
        <v>6</v>
      </c>
      <c r="C188" s="8"/>
      <c r="D188" s="29">
        <f>C188*39</f>
        <v>0</v>
      </c>
      <c r="E188" s="8"/>
      <c r="F188" s="29">
        <f>E188*46.8</f>
        <v>0</v>
      </c>
      <c r="G188" s="9"/>
      <c r="H188" s="29">
        <f>G188*52.5</f>
        <v>0</v>
      </c>
      <c r="I188" s="8"/>
      <c r="J188" s="29">
        <f>I188*63</f>
        <v>0</v>
      </c>
      <c r="K188" s="9"/>
      <c r="L188" s="29">
        <f>K188*65.72</f>
        <v>0</v>
      </c>
      <c r="M188" s="9"/>
      <c r="N188" s="35">
        <f>M188*78.86</f>
        <v>0</v>
      </c>
      <c r="O188" s="8"/>
      <c r="P188" s="29">
        <f>O188*43.22</f>
        <v>0</v>
      </c>
      <c r="Q188" s="9"/>
      <c r="R188" s="29">
        <f>Q188*51.86</f>
        <v>0</v>
      </c>
      <c r="S188" s="9"/>
      <c r="T188" s="29">
        <f>S188*7.76</f>
        <v>0</v>
      </c>
      <c r="U188" s="46"/>
      <c r="V188" s="29">
        <f>U188*17.79</f>
        <v>0</v>
      </c>
      <c r="W188" s="44">
        <f>D188+F188+H188+J188+L188+N188+P188+R188+T188+V188</f>
        <v>0</v>
      </c>
    </row>
    <row r="189" spans="1:23" x14ac:dyDescent="0.55000000000000004">
      <c r="A189" s="51"/>
      <c r="B189" s="5" t="s">
        <v>7</v>
      </c>
      <c r="C189" s="5"/>
      <c r="D189" s="30"/>
      <c r="E189" s="5"/>
      <c r="F189" s="30"/>
      <c r="G189" s="7"/>
      <c r="H189" s="30"/>
      <c r="I189" s="5"/>
      <c r="J189" s="30"/>
      <c r="K189" s="7"/>
      <c r="L189" s="30"/>
      <c r="M189" s="7"/>
      <c r="N189" s="36"/>
      <c r="O189" s="5"/>
      <c r="P189" s="30"/>
      <c r="Q189" s="7"/>
      <c r="R189" s="30"/>
      <c r="S189" s="7"/>
      <c r="T189" s="30"/>
      <c r="U189" s="47"/>
      <c r="V189" s="30"/>
      <c r="W189" s="17"/>
    </row>
    <row r="190" spans="1:23" ht="14.7" thickBot="1" x14ac:dyDescent="0.6">
      <c r="A190" s="52"/>
      <c r="B190" s="14" t="s">
        <v>8</v>
      </c>
      <c r="C190" s="14"/>
      <c r="D190" s="32"/>
      <c r="E190" s="14"/>
      <c r="F190" s="32"/>
      <c r="G190" s="16"/>
      <c r="H190" s="32"/>
      <c r="I190" s="14"/>
      <c r="J190" s="32"/>
      <c r="K190" s="16"/>
      <c r="L190" s="32"/>
      <c r="M190" s="16"/>
      <c r="N190" s="38"/>
      <c r="O190" s="14"/>
      <c r="P190" s="32"/>
      <c r="Q190" s="16"/>
      <c r="R190" s="32"/>
      <c r="S190" s="16"/>
      <c r="T190" s="32"/>
      <c r="U190" s="49"/>
      <c r="V190" s="32"/>
      <c r="W190" s="19"/>
    </row>
    <row r="191" spans="1:23" x14ac:dyDescent="0.55000000000000004">
      <c r="A191" s="53" t="s">
        <v>10</v>
      </c>
      <c r="B191" s="12" t="s">
        <v>6</v>
      </c>
      <c r="C191" s="12">
        <f t="shared" ref="C191:W191" si="6">SUM(C176:C188)</f>
        <v>0</v>
      </c>
      <c r="D191" s="39">
        <f t="shared" si="6"/>
        <v>0</v>
      </c>
      <c r="E191" s="12">
        <f t="shared" si="6"/>
        <v>0</v>
      </c>
      <c r="F191" s="39">
        <f t="shared" si="6"/>
        <v>0</v>
      </c>
      <c r="G191" s="12">
        <f t="shared" si="6"/>
        <v>0</v>
      </c>
      <c r="H191" s="39">
        <f t="shared" si="6"/>
        <v>0</v>
      </c>
      <c r="I191" s="12">
        <f t="shared" si="6"/>
        <v>0</v>
      </c>
      <c r="J191" s="39">
        <f t="shared" si="6"/>
        <v>0</v>
      </c>
      <c r="K191" s="12">
        <f t="shared" si="6"/>
        <v>0</v>
      </c>
      <c r="L191" s="39">
        <f t="shared" si="6"/>
        <v>0</v>
      </c>
      <c r="M191" s="12">
        <f t="shared" si="6"/>
        <v>0</v>
      </c>
      <c r="N191" s="39">
        <f t="shared" si="6"/>
        <v>0</v>
      </c>
      <c r="O191" s="12">
        <f t="shared" si="6"/>
        <v>0</v>
      </c>
      <c r="P191" s="39">
        <f t="shared" si="6"/>
        <v>0</v>
      </c>
      <c r="Q191" s="12">
        <f t="shared" si="6"/>
        <v>0</v>
      </c>
      <c r="R191" s="39">
        <f t="shared" si="6"/>
        <v>0</v>
      </c>
      <c r="S191" s="12">
        <f t="shared" si="6"/>
        <v>0</v>
      </c>
      <c r="T191" s="39">
        <f t="shared" si="6"/>
        <v>0</v>
      </c>
      <c r="U191" s="12">
        <f t="shared" si="6"/>
        <v>0</v>
      </c>
      <c r="V191" s="33">
        <f t="shared" si="6"/>
        <v>0</v>
      </c>
      <c r="W191" s="45">
        <f t="shared" si="6"/>
        <v>0</v>
      </c>
    </row>
    <row r="192" spans="1:23" x14ac:dyDescent="0.55000000000000004">
      <c r="A192" s="53"/>
      <c r="B192" s="5" t="s">
        <v>7</v>
      </c>
      <c r="C192" s="5"/>
      <c r="D192" s="30"/>
      <c r="E192" s="6"/>
      <c r="F192" s="36"/>
      <c r="G192" s="7"/>
      <c r="H192" s="30"/>
      <c r="I192" s="5"/>
      <c r="J192" s="30"/>
      <c r="K192" s="7"/>
      <c r="L192" s="30"/>
      <c r="M192" s="7"/>
      <c r="N192" s="36"/>
      <c r="O192" s="5"/>
      <c r="P192" s="30"/>
      <c r="Q192" s="7"/>
      <c r="R192" s="30"/>
      <c r="S192" s="7"/>
      <c r="T192" s="30"/>
      <c r="U192" s="36"/>
      <c r="V192" s="30"/>
      <c r="W192" s="17"/>
    </row>
    <row r="193" spans="1:23" ht="14.7" thickBot="1" x14ac:dyDescent="0.6">
      <c r="A193" s="54"/>
      <c r="B193" s="14" t="s">
        <v>8</v>
      </c>
      <c r="C193" s="14"/>
      <c r="D193" s="32"/>
      <c r="E193" s="15"/>
      <c r="F193" s="38"/>
      <c r="G193" s="16"/>
      <c r="H193" s="32"/>
      <c r="I193" s="14"/>
      <c r="J193" s="32"/>
      <c r="K193" s="16"/>
      <c r="L193" s="32"/>
      <c r="M193" s="16"/>
      <c r="N193" s="38"/>
      <c r="O193" s="14"/>
      <c r="P193" s="32"/>
      <c r="Q193" s="16"/>
      <c r="R193" s="32"/>
      <c r="S193" s="16"/>
      <c r="T193" s="32"/>
      <c r="U193" s="38"/>
      <c r="V193" s="31"/>
      <c r="W193" s="19"/>
    </row>
    <row r="194" spans="1:23" x14ac:dyDescent="0.55000000000000004">
      <c r="F194" s="40"/>
    </row>
    <row r="195" spans="1:23" x14ac:dyDescent="0.55000000000000004">
      <c r="F195" s="40"/>
    </row>
    <row r="196" spans="1:23" x14ac:dyDescent="0.55000000000000004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23"/>
      <c r="P196"/>
      <c r="R196"/>
    </row>
    <row r="197" spans="1:23" ht="20.399999999999999" x14ac:dyDescent="0.55000000000000004">
      <c r="A197" s="66" t="s">
        <v>24</v>
      </c>
      <c r="B197" s="66"/>
      <c r="C197" s="66"/>
      <c r="D197" s="66"/>
      <c r="E197" s="66"/>
      <c r="F197" s="66"/>
      <c r="G197" s="66"/>
      <c r="H197" s="41"/>
      <c r="J197" s="41"/>
      <c r="L197" s="41"/>
      <c r="N197" s="41"/>
      <c r="P197" s="41"/>
      <c r="R197" s="41"/>
    </row>
    <row r="199" spans="1:23" x14ac:dyDescent="0.55000000000000004">
      <c r="A199" s="67" t="s">
        <v>9</v>
      </c>
      <c r="B199" s="67"/>
      <c r="C199" s="67"/>
      <c r="D199" s="26"/>
    </row>
    <row r="201" spans="1:23" ht="14.7" thickBot="1" x14ac:dyDescent="0.6">
      <c r="A201" s="68" t="s">
        <v>26</v>
      </c>
      <c r="B201" s="68"/>
      <c r="C201" s="68"/>
      <c r="D201" s="69"/>
    </row>
    <row r="202" spans="1:23" s="1" customFormat="1" ht="45" customHeight="1" x14ac:dyDescent="0.55000000000000004">
      <c r="A202" s="20" t="s">
        <v>0</v>
      </c>
      <c r="B202" s="13" t="s">
        <v>11</v>
      </c>
      <c r="C202" s="58" t="s">
        <v>2</v>
      </c>
      <c r="D202" s="59"/>
      <c r="E202" s="59"/>
      <c r="F202" s="60"/>
      <c r="G202" s="58" t="s">
        <v>5</v>
      </c>
      <c r="H202" s="59"/>
      <c r="I202" s="59"/>
      <c r="J202" s="60"/>
      <c r="K202" s="58" t="s">
        <v>3</v>
      </c>
      <c r="L202" s="59"/>
      <c r="M202" s="59"/>
      <c r="N202" s="60"/>
      <c r="O202" s="58" t="s">
        <v>4</v>
      </c>
      <c r="P202" s="59"/>
      <c r="Q202" s="59"/>
      <c r="R202" s="60"/>
      <c r="S202" s="61" t="s">
        <v>20</v>
      </c>
      <c r="T202" s="63" t="s">
        <v>21</v>
      </c>
      <c r="U202" s="58" t="s">
        <v>22</v>
      </c>
      <c r="V202" s="58" t="s">
        <v>23</v>
      </c>
      <c r="W202" s="56" t="s">
        <v>1</v>
      </c>
    </row>
    <row r="203" spans="1:23" x14ac:dyDescent="0.55000000000000004">
      <c r="A203" s="21"/>
      <c r="B203" s="4"/>
      <c r="C203" s="34" t="s">
        <v>12</v>
      </c>
      <c r="D203" s="28" t="s">
        <v>13</v>
      </c>
      <c r="E203" s="25" t="s">
        <v>14</v>
      </c>
      <c r="F203" s="28" t="s">
        <v>15</v>
      </c>
      <c r="G203" s="24" t="s">
        <v>16</v>
      </c>
      <c r="H203" s="42" t="s">
        <v>17</v>
      </c>
      <c r="I203" s="3" t="s">
        <v>18</v>
      </c>
      <c r="J203" s="42" t="s">
        <v>17</v>
      </c>
      <c r="K203" s="24" t="s">
        <v>16</v>
      </c>
      <c r="L203" s="42" t="s">
        <v>17</v>
      </c>
      <c r="M203" s="3" t="s">
        <v>19</v>
      </c>
      <c r="N203" s="42" t="s">
        <v>17</v>
      </c>
      <c r="O203" s="2" t="s">
        <v>16</v>
      </c>
      <c r="P203" s="42" t="s">
        <v>17</v>
      </c>
      <c r="Q203" s="2" t="s">
        <v>18</v>
      </c>
      <c r="R203" s="42" t="s">
        <v>17</v>
      </c>
      <c r="S203" s="62"/>
      <c r="T203" s="64"/>
      <c r="U203" s="65"/>
      <c r="V203" s="65"/>
      <c r="W203" s="57"/>
    </row>
    <row r="204" spans="1:23" x14ac:dyDescent="0.55000000000000004">
      <c r="A204" s="50">
        <v>43955</v>
      </c>
      <c r="B204" s="8" t="s">
        <v>6</v>
      </c>
      <c r="C204" s="8"/>
      <c r="D204" s="29">
        <f>C204*39</f>
        <v>0</v>
      </c>
      <c r="E204" s="8"/>
      <c r="F204" s="29">
        <f>E204*46.8</f>
        <v>0</v>
      </c>
      <c r="G204" s="9"/>
      <c r="H204" s="29">
        <f>G204*52.5</f>
        <v>0</v>
      </c>
      <c r="I204" s="8"/>
      <c r="J204" s="29">
        <f>I204*63</f>
        <v>0</v>
      </c>
      <c r="K204" s="9"/>
      <c r="L204" s="29">
        <f>K204*65.72</f>
        <v>0</v>
      </c>
      <c r="M204" s="9"/>
      <c r="N204" s="35">
        <f>M204*78.86</f>
        <v>0</v>
      </c>
      <c r="O204" s="8"/>
      <c r="P204" s="29">
        <f>O204*43.22</f>
        <v>0</v>
      </c>
      <c r="Q204" s="9"/>
      <c r="R204" s="29">
        <f>Q204*51.86</f>
        <v>0</v>
      </c>
      <c r="S204" s="9"/>
      <c r="T204" s="29">
        <f>S204*7.76</f>
        <v>0</v>
      </c>
      <c r="U204" s="46"/>
      <c r="V204" s="29">
        <f>U204*17.79</f>
        <v>0</v>
      </c>
      <c r="W204" s="44">
        <f>D204+F204+H204+J204+L204+N204+P204+R204+T204+V204</f>
        <v>0</v>
      </c>
    </row>
    <row r="205" spans="1:23" x14ac:dyDescent="0.55000000000000004">
      <c r="A205" s="51"/>
      <c r="B205" s="5" t="s">
        <v>7</v>
      </c>
      <c r="C205" s="5"/>
      <c r="D205" s="30"/>
      <c r="E205" s="5"/>
      <c r="F205" s="30"/>
      <c r="G205" s="7"/>
      <c r="H205" s="30"/>
      <c r="I205" s="5"/>
      <c r="J205" s="30"/>
      <c r="K205" s="7"/>
      <c r="L205" s="30"/>
      <c r="M205" s="7"/>
      <c r="N205" s="36"/>
      <c r="O205" s="5"/>
      <c r="P205" s="30"/>
      <c r="Q205" s="7"/>
      <c r="R205" s="30"/>
      <c r="S205" s="7"/>
      <c r="T205" s="30"/>
      <c r="U205" s="47"/>
      <c r="V205" s="30"/>
      <c r="W205" s="17"/>
    </row>
    <row r="206" spans="1:23" x14ac:dyDescent="0.55000000000000004">
      <c r="A206" s="52"/>
      <c r="B206" s="10" t="s">
        <v>8</v>
      </c>
      <c r="C206" s="10"/>
      <c r="D206" s="31"/>
      <c r="E206" s="10"/>
      <c r="F206" s="31"/>
      <c r="G206" s="11"/>
      <c r="H206" s="31"/>
      <c r="I206" s="10"/>
      <c r="J206" s="31"/>
      <c r="K206" s="11"/>
      <c r="L206" s="31"/>
      <c r="M206" s="11"/>
      <c r="N206" s="37"/>
      <c r="O206" s="10"/>
      <c r="P206" s="31"/>
      <c r="Q206" s="11"/>
      <c r="R206" s="31"/>
      <c r="S206" s="11"/>
      <c r="T206" s="31"/>
      <c r="U206" s="48"/>
      <c r="V206" s="31"/>
      <c r="W206" s="18"/>
    </row>
    <row r="207" spans="1:23" x14ac:dyDescent="0.55000000000000004">
      <c r="A207" s="50">
        <v>43956</v>
      </c>
      <c r="B207" s="8" t="s">
        <v>6</v>
      </c>
      <c r="C207" s="8"/>
      <c r="D207" s="29">
        <f>C207*39</f>
        <v>0</v>
      </c>
      <c r="E207" s="8"/>
      <c r="F207" s="29">
        <f>E207*46.8</f>
        <v>0</v>
      </c>
      <c r="G207" s="9"/>
      <c r="H207" s="29">
        <f>G207*52.5</f>
        <v>0</v>
      </c>
      <c r="I207" s="8"/>
      <c r="J207" s="29">
        <f>I207*63</f>
        <v>0</v>
      </c>
      <c r="K207" s="9"/>
      <c r="L207" s="29">
        <f>K207*65.72</f>
        <v>0</v>
      </c>
      <c r="M207" s="9"/>
      <c r="N207" s="35">
        <f>M207*78.86</f>
        <v>0</v>
      </c>
      <c r="O207" s="8"/>
      <c r="P207" s="29">
        <f>O207*43.22</f>
        <v>0</v>
      </c>
      <c r="Q207" s="9"/>
      <c r="R207" s="29">
        <f>Q207*51.86</f>
        <v>0</v>
      </c>
      <c r="S207" s="9"/>
      <c r="T207" s="29">
        <f>S207*7.76</f>
        <v>0</v>
      </c>
      <c r="U207" s="46"/>
      <c r="V207" s="29">
        <f>U207*17.79</f>
        <v>0</v>
      </c>
      <c r="W207" s="44">
        <f>D207+F207+H207+J207+L207+N207+P207+R207+T207+V207</f>
        <v>0</v>
      </c>
    </row>
    <row r="208" spans="1:23" x14ac:dyDescent="0.55000000000000004">
      <c r="A208" s="51"/>
      <c r="B208" s="5" t="s">
        <v>7</v>
      </c>
      <c r="C208" s="5"/>
      <c r="D208" s="30"/>
      <c r="E208" s="5"/>
      <c r="F208" s="30"/>
      <c r="G208" s="7"/>
      <c r="H208" s="30"/>
      <c r="I208" s="5"/>
      <c r="J208" s="30"/>
      <c r="K208" s="7"/>
      <c r="L208" s="30"/>
      <c r="M208" s="7"/>
      <c r="N208" s="36"/>
      <c r="O208" s="5"/>
      <c r="P208" s="30"/>
      <c r="Q208" s="7"/>
      <c r="R208" s="30"/>
      <c r="S208" s="7"/>
      <c r="T208" s="30"/>
      <c r="U208" s="47"/>
      <c r="V208" s="30"/>
      <c r="W208" s="17"/>
    </row>
    <row r="209" spans="1:23" x14ac:dyDescent="0.55000000000000004">
      <c r="A209" s="52"/>
      <c r="B209" s="10" t="s">
        <v>8</v>
      </c>
      <c r="C209" s="10"/>
      <c r="D209" s="31"/>
      <c r="E209" s="10"/>
      <c r="F209" s="31"/>
      <c r="G209" s="11"/>
      <c r="H209" s="31"/>
      <c r="I209" s="10"/>
      <c r="J209" s="31"/>
      <c r="K209" s="11"/>
      <c r="L209" s="31"/>
      <c r="M209" s="11"/>
      <c r="N209" s="37"/>
      <c r="O209" s="10"/>
      <c r="P209" s="31"/>
      <c r="Q209" s="11"/>
      <c r="R209" s="31"/>
      <c r="S209" s="11"/>
      <c r="T209" s="31"/>
      <c r="U209" s="48"/>
      <c r="V209" s="31"/>
      <c r="W209" s="18"/>
    </row>
    <row r="210" spans="1:23" x14ac:dyDescent="0.55000000000000004">
      <c r="A210" s="50">
        <v>43957</v>
      </c>
      <c r="B210" s="8" t="s">
        <v>6</v>
      </c>
      <c r="C210" s="8"/>
      <c r="D210" s="29">
        <f>C210*39</f>
        <v>0</v>
      </c>
      <c r="E210" s="8"/>
      <c r="F210" s="29">
        <f>E210*46.8</f>
        <v>0</v>
      </c>
      <c r="G210" s="9"/>
      <c r="H210" s="29">
        <f>G210*52.5</f>
        <v>0</v>
      </c>
      <c r="I210" s="8"/>
      <c r="J210" s="29">
        <f>I210*63</f>
        <v>0</v>
      </c>
      <c r="K210" s="9"/>
      <c r="L210" s="29">
        <f>K210*65.72</f>
        <v>0</v>
      </c>
      <c r="M210" s="9"/>
      <c r="N210" s="35">
        <f>M210*78.86</f>
        <v>0</v>
      </c>
      <c r="O210" s="8"/>
      <c r="P210" s="29">
        <f>O210*43.22</f>
        <v>0</v>
      </c>
      <c r="Q210" s="9"/>
      <c r="R210" s="29">
        <f>Q210*51.86</f>
        <v>0</v>
      </c>
      <c r="S210" s="9"/>
      <c r="T210" s="29">
        <f>S210*7.76</f>
        <v>0</v>
      </c>
      <c r="U210" s="46"/>
      <c r="V210" s="29">
        <f>U210*17.79</f>
        <v>0</v>
      </c>
      <c r="W210" s="44">
        <f>D210+F210+H210+J210+L210+N210+P210+R210+T210+V210</f>
        <v>0</v>
      </c>
    </row>
    <row r="211" spans="1:23" x14ac:dyDescent="0.55000000000000004">
      <c r="A211" s="51"/>
      <c r="B211" s="5" t="s">
        <v>7</v>
      </c>
      <c r="C211" s="5"/>
      <c r="D211" s="30"/>
      <c r="E211" s="5"/>
      <c r="F211" s="30"/>
      <c r="G211" s="7"/>
      <c r="H211" s="30"/>
      <c r="I211" s="5"/>
      <c r="J211" s="30"/>
      <c r="K211" s="7"/>
      <c r="L211" s="30"/>
      <c r="M211" s="7"/>
      <c r="N211" s="36"/>
      <c r="O211" s="5"/>
      <c r="P211" s="30"/>
      <c r="Q211" s="7"/>
      <c r="R211" s="30"/>
      <c r="S211" s="7"/>
      <c r="T211" s="30"/>
      <c r="U211" s="47"/>
      <c r="V211" s="30"/>
      <c r="W211" s="17"/>
    </row>
    <row r="212" spans="1:23" x14ac:dyDescent="0.55000000000000004">
      <c r="A212" s="52"/>
      <c r="B212" s="10" t="s">
        <v>8</v>
      </c>
      <c r="C212" s="10"/>
      <c r="D212" s="31"/>
      <c r="E212" s="10"/>
      <c r="F212" s="31"/>
      <c r="G212" s="11"/>
      <c r="H212" s="31"/>
      <c r="I212" s="10"/>
      <c r="J212" s="31"/>
      <c r="K212" s="11"/>
      <c r="L212" s="31"/>
      <c r="M212" s="11"/>
      <c r="N212" s="37"/>
      <c r="O212" s="10"/>
      <c r="P212" s="31"/>
      <c r="Q212" s="11"/>
      <c r="R212" s="31"/>
      <c r="S212" s="11"/>
      <c r="T212" s="31"/>
      <c r="U212" s="48"/>
      <c r="V212" s="31"/>
      <c r="W212" s="18"/>
    </row>
    <row r="213" spans="1:23" x14ac:dyDescent="0.55000000000000004">
      <c r="A213" s="50">
        <v>43958</v>
      </c>
      <c r="B213" s="8" t="s">
        <v>6</v>
      </c>
      <c r="C213" s="8"/>
      <c r="D213" s="29">
        <f>C213*39</f>
        <v>0</v>
      </c>
      <c r="E213" s="8"/>
      <c r="F213" s="29">
        <f>E213*46.8</f>
        <v>0</v>
      </c>
      <c r="G213" s="9"/>
      <c r="H213" s="29">
        <f>G213*52.5</f>
        <v>0</v>
      </c>
      <c r="I213" s="8"/>
      <c r="J213" s="29">
        <f>I213*63</f>
        <v>0</v>
      </c>
      <c r="K213" s="9"/>
      <c r="L213" s="29">
        <f>K213*65.72</f>
        <v>0</v>
      </c>
      <c r="M213" s="9"/>
      <c r="N213" s="35">
        <f>M213*78.86</f>
        <v>0</v>
      </c>
      <c r="O213" s="8"/>
      <c r="P213" s="29">
        <f>O213*43.22</f>
        <v>0</v>
      </c>
      <c r="Q213" s="9"/>
      <c r="R213" s="29">
        <f>Q213*51.86</f>
        <v>0</v>
      </c>
      <c r="S213" s="9"/>
      <c r="T213" s="29">
        <f>S213*7.76</f>
        <v>0</v>
      </c>
      <c r="U213" s="46"/>
      <c r="V213" s="29">
        <f>U213*17.79</f>
        <v>0</v>
      </c>
      <c r="W213" s="44">
        <f>D213+F213+H213+J213+L213+N213+P213+R213+T213+V213</f>
        <v>0</v>
      </c>
    </row>
    <row r="214" spans="1:23" x14ac:dyDescent="0.55000000000000004">
      <c r="A214" s="51"/>
      <c r="B214" s="5" t="s">
        <v>7</v>
      </c>
      <c r="C214" s="5"/>
      <c r="D214" s="30"/>
      <c r="E214" s="5"/>
      <c r="F214" s="30"/>
      <c r="G214" s="7"/>
      <c r="H214" s="30"/>
      <c r="I214" s="5"/>
      <c r="J214" s="30"/>
      <c r="K214" s="7"/>
      <c r="L214" s="30"/>
      <c r="M214" s="7"/>
      <c r="N214" s="36"/>
      <c r="O214" s="5"/>
      <c r="P214" s="30"/>
      <c r="Q214" s="7"/>
      <c r="R214" s="30"/>
      <c r="S214" s="7"/>
      <c r="T214" s="30"/>
      <c r="U214" s="47"/>
      <c r="V214" s="30"/>
      <c r="W214" s="17"/>
    </row>
    <row r="215" spans="1:23" x14ac:dyDescent="0.55000000000000004">
      <c r="A215" s="52"/>
      <c r="B215" s="10" t="s">
        <v>8</v>
      </c>
      <c r="C215" s="10"/>
      <c r="D215" s="31"/>
      <c r="E215" s="10"/>
      <c r="F215" s="31"/>
      <c r="G215" s="11"/>
      <c r="H215" s="31"/>
      <c r="I215" s="10"/>
      <c r="J215" s="31"/>
      <c r="K215" s="11"/>
      <c r="L215" s="31"/>
      <c r="M215" s="11"/>
      <c r="N215" s="37"/>
      <c r="O215" s="10"/>
      <c r="P215" s="31"/>
      <c r="Q215" s="11"/>
      <c r="R215" s="31"/>
      <c r="S215" s="11"/>
      <c r="T215" s="31"/>
      <c r="U215" s="48"/>
      <c r="V215" s="31"/>
      <c r="W215" s="18"/>
    </row>
    <row r="216" spans="1:23" x14ac:dyDescent="0.55000000000000004">
      <c r="A216" s="50">
        <v>43959</v>
      </c>
      <c r="B216" s="8" t="s">
        <v>6</v>
      </c>
      <c r="C216" s="8"/>
      <c r="D216" s="29">
        <f>C216*39</f>
        <v>0</v>
      </c>
      <c r="E216" s="8"/>
      <c r="F216" s="29">
        <f>E216*46.8</f>
        <v>0</v>
      </c>
      <c r="G216" s="9"/>
      <c r="H216" s="29">
        <f>G216*52.5</f>
        <v>0</v>
      </c>
      <c r="I216" s="8"/>
      <c r="J216" s="29">
        <f>I216*63</f>
        <v>0</v>
      </c>
      <c r="K216" s="9"/>
      <c r="L216" s="29">
        <f>K216*65.72</f>
        <v>0</v>
      </c>
      <c r="M216" s="9"/>
      <c r="N216" s="35">
        <f>M216*78.86</f>
        <v>0</v>
      </c>
      <c r="O216" s="8"/>
      <c r="P216" s="29">
        <f>O216*43.22</f>
        <v>0</v>
      </c>
      <c r="Q216" s="9"/>
      <c r="R216" s="29">
        <f>Q216*51.86</f>
        <v>0</v>
      </c>
      <c r="S216" s="9"/>
      <c r="T216" s="29">
        <f>S216*7.76</f>
        <v>0</v>
      </c>
      <c r="U216" s="46"/>
      <c r="V216" s="29">
        <f>U216*17.79</f>
        <v>0</v>
      </c>
      <c r="W216" s="44">
        <f>D216+F216+H216+J216+L216+N216+P216+R216+T216+V216</f>
        <v>0</v>
      </c>
    </row>
    <row r="217" spans="1:23" x14ac:dyDescent="0.55000000000000004">
      <c r="A217" s="51"/>
      <c r="B217" s="5" t="s">
        <v>7</v>
      </c>
      <c r="C217" s="5"/>
      <c r="D217" s="30"/>
      <c r="E217" s="5"/>
      <c r="F217" s="30"/>
      <c r="G217" s="7"/>
      <c r="H217" s="30"/>
      <c r="I217" s="5"/>
      <c r="J217" s="30"/>
      <c r="K217" s="7"/>
      <c r="L217" s="30"/>
      <c r="M217" s="7"/>
      <c r="N217" s="36"/>
      <c r="O217" s="5"/>
      <c r="P217" s="30"/>
      <c r="Q217" s="7"/>
      <c r="R217" s="30"/>
      <c r="S217" s="7"/>
      <c r="T217" s="30"/>
      <c r="U217" s="47"/>
      <c r="V217" s="30"/>
      <c r="W217" s="17"/>
    </row>
    <row r="218" spans="1:23" ht="14.7" thickBot="1" x14ac:dyDescent="0.6">
      <c r="A218" s="52"/>
      <c r="B218" s="14" t="s">
        <v>8</v>
      </c>
      <c r="C218" s="14"/>
      <c r="D218" s="32"/>
      <c r="E218" s="14"/>
      <c r="F218" s="32"/>
      <c r="G218" s="16"/>
      <c r="H218" s="32"/>
      <c r="I218" s="14"/>
      <c r="J218" s="32"/>
      <c r="K218" s="16"/>
      <c r="L218" s="32"/>
      <c r="M218" s="16"/>
      <c r="N218" s="38"/>
      <c r="O218" s="14"/>
      <c r="P218" s="32"/>
      <c r="Q218" s="16"/>
      <c r="R218" s="32"/>
      <c r="S218" s="16"/>
      <c r="T218" s="32"/>
      <c r="U218" s="49"/>
      <c r="V218" s="32"/>
      <c r="W218" s="19"/>
    </row>
    <row r="219" spans="1:23" x14ac:dyDescent="0.55000000000000004">
      <c r="A219" s="53" t="s">
        <v>10</v>
      </c>
      <c r="B219" s="12" t="s">
        <v>6</v>
      </c>
      <c r="C219" s="12">
        <f t="shared" ref="C219:W219" si="7">SUM(C204:C216)</f>
        <v>0</v>
      </c>
      <c r="D219" s="39">
        <f t="shared" si="7"/>
        <v>0</v>
      </c>
      <c r="E219" s="12">
        <f t="shared" si="7"/>
        <v>0</v>
      </c>
      <c r="F219" s="39">
        <f t="shared" si="7"/>
        <v>0</v>
      </c>
      <c r="G219" s="12">
        <f t="shared" si="7"/>
        <v>0</v>
      </c>
      <c r="H219" s="39">
        <f t="shared" si="7"/>
        <v>0</v>
      </c>
      <c r="I219" s="12">
        <f t="shared" si="7"/>
        <v>0</v>
      </c>
      <c r="J219" s="39">
        <f t="shared" si="7"/>
        <v>0</v>
      </c>
      <c r="K219" s="12">
        <f t="shared" si="7"/>
        <v>0</v>
      </c>
      <c r="L219" s="39">
        <f t="shared" si="7"/>
        <v>0</v>
      </c>
      <c r="M219" s="12">
        <f t="shared" si="7"/>
        <v>0</v>
      </c>
      <c r="N219" s="39">
        <f t="shared" si="7"/>
        <v>0</v>
      </c>
      <c r="O219" s="12">
        <f t="shared" si="7"/>
        <v>0</v>
      </c>
      <c r="P219" s="39">
        <f t="shared" si="7"/>
        <v>0</v>
      </c>
      <c r="Q219" s="12">
        <f t="shared" si="7"/>
        <v>0</v>
      </c>
      <c r="R219" s="39">
        <f t="shared" si="7"/>
        <v>0</v>
      </c>
      <c r="S219" s="12">
        <f t="shared" si="7"/>
        <v>0</v>
      </c>
      <c r="T219" s="39">
        <f t="shared" si="7"/>
        <v>0</v>
      </c>
      <c r="U219" s="12">
        <f t="shared" si="7"/>
        <v>0</v>
      </c>
      <c r="V219" s="33">
        <f t="shared" si="7"/>
        <v>0</v>
      </c>
      <c r="W219" s="45">
        <f t="shared" si="7"/>
        <v>0</v>
      </c>
    </row>
    <row r="220" spans="1:23" x14ac:dyDescent="0.55000000000000004">
      <c r="A220" s="53"/>
      <c r="B220" s="5" t="s">
        <v>7</v>
      </c>
      <c r="C220" s="5"/>
      <c r="D220" s="30"/>
      <c r="E220" s="6"/>
      <c r="F220" s="36"/>
      <c r="G220" s="7"/>
      <c r="H220" s="30"/>
      <c r="I220" s="5"/>
      <c r="J220" s="30"/>
      <c r="K220" s="7"/>
      <c r="L220" s="30"/>
      <c r="M220" s="7"/>
      <c r="N220" s="36"/>
      <c r="O220" s="5"/>
      <c r="P220" s="30"/>
      <c r="Q220" s="7"/>
      <c r="R220" s="30"/>
      <c r="S220" s="7"/>
      <c r="T220" s="30"/>
      <c r="U220" s="36"/>
      <c r="V220" s="30"/>
      <c r="W220" s="17"/>
    </row>
    <row r="221" spans="1:23" ht="14.7" thickBot="1" x14ac:dyDescent="0.6">
      <c r="A221" s="54"/>
      <c r="B221" s="14" t="s">
        <v>8</v>
      </c>
      <c r="C221" s="14"/>
      <c r="D221" s="32"/>
      <c r="E221" s="15"/>
      <c r="F221" s="38"/>
      <c r="G221" s="16"/>
      <c r="H221" s="32"/>
      <c r="I221" s="14"/>
      <c r="J221" s="32"/>
      <c r="K221" s="16"/>
      <c r="L221" s="32"/>
      <c r="M221" s="16"/>
      <c r="N221" s="38"/>
      <c r="O221" s="14"/>
      <c r="P221" s="32"/>
      <c r="Q221" s="16"/>
      <c r="R221" s="32"/>
      <c r="S221" s="16"/>
      <c r="T221" s="32"/>
      <c r="U221" s="38"/>
      <c r="V221" s="31"/>
      <c r="W221" s="19"/>
    </row>
    <row r="222" spans="1:23" x14ac:dyDescent="0.55000000000000004">
      <c r="F222" s="40"/>
    </row>
    <row r="223" spans="1:23" x14ac:dyDescent="0.55000000000000004">
      <c r="F223" s="40"/>
    </row>
    <row r="224" spans="1:23" x14ac:dyDescent="0.55000000000000004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23"/>
      <c r="P224"/>
      <c r="R224"/>
    </row>
  </sheetData>
  <mergeCells count="152">
    <mergeCell ref="A61:D61"/>
    <mergeCell ref="A89:D89"/>
    <mergeCell ref="A145:D145"/>
    <mergeCell ref="A173:D173"/>
    <mergeCell ref="A201:D201"/>
    <mergeCell ref="A117:D117"/>
    <mergeCell ref="V6:V7"/>
    <mergeCell ref="W6:W7"/>
    <mergeCell ref="A20:A22"/>
    <mergeCell ref="A23:A25"/>
    <mergeCell ref="S6:S7"/>
    <mergeCell ref="T6:T7"/>
    <mergeCell ref="U6:U7"/>
    <mergeCell ref="K6:N6"/>
    <mergeCell ref="C6:F6"/>
    <mergeCell ref="G6:J6"/>
    <mergeCell ref="O6:R6"/>
    <mergeCell ref="A29:G29"/>
    <mergeCell ref="A31:C31"/>
    <mergeCell ref="C34:F34"/>
    <mergeCell ref="G34:J34"/>
    <mergeCell ref="K34:N34"/>
    <mergeCell ref="A48:A50"/>
    <mergeCell ref="A51:A53"/>
    <mergeCell ref="A1:G1"/>
    <mergeCell ref="A3:C3"/>
    <mergeCell ref="A11:A13"/>
    <mergeCell ref="A14:A16"/>
    <mergeCell ref="A17:A19"/>
    <mergeCell ref="A8:A10"/>
    <mergeCell ref="A28:M28"/>
    <mergeCell ref="A5:D5"/>
    <mergeCell ref="A33:D33"/>
    <mergeCell ref="A56:M56"/>
    <mergeCell ref="A57:G57"/>
    <mergeCell ref="A59:C59"/>
    <mergeCell ref="W34:W35"/>
    <mergeCell ref="A36:A38"/>
    <mergeCell ref="A39:A41"/>
    <mergeCell ref="A42:A44"/>
    <mergeCell ref="A45:A47"/>
    <mergeCell ref="O34:R34"/>
    <mergeCell ref="S34:S35"/>
    <mergeCell ref="T34:T35"/>
    <mergeCell ref="U34:U35"/>
    <mergeCell ref="V34:V35"/>
    <mergeCell ref="T62:T63"/>
    <mergeCell ref="U62:U63"/>
    <mergeCell ref="V62:V63"/>
    <mergeCell ref="W62:W63"/>
    <mergeCell ref="A64:A66"/>
    <mergeCell ref="C62:F62"/>
    <mergeCell ref="G62:J62"/>
    <mergeCell ref="K62:N62"/>
    <mergeCell ref="O62:R62"/>
    <mergeCell ref="S62:S63"/>
    <mergeCell ref="A84:M84"/>
    <mergeCell ref="A85:G85"/>
    <mergeCell ref="A87:C87"/>
    <mergeCell ref="C90:F90"/>
    <mergeCell ref="G90:J90"/>
    <mergeCell ref="K90:N90"/>
    <mergeCell ref="A67:A69"/>
    <mergeCell ref="A70:A72"/>
    <mergeCell ref="A73:A75"/>
    <mergeCell ref="A76:A78"/>
    <mergeCell ref="A79:A81"/>
    <mergeCell ref="A104:A106"/>
    <mergeCell ref="A107:A109"/>
    <mergeCell ref="A112:M112"/>
    <mergeCell ref="A113:G113"/>
    <mergeCell ref="A115:C115"/>
    <mergeCell ref="W90:W91"/>
    <mergeCell ref="A92:A94"/>
    <mergeCell ref="A95:A97"/>
    <mergeCell ref="A98:A100"/>
    <mergeCell ref="A101:A103"/>
    <mergeCell ref="O90:R90"/>
    <mergeCell ref="S90:S91"/>
    <mergeCell ref="T90:T91"/>
    <mergeCell ref="U90:U91"/>
    <mergeCell ref="V90:V91"/>
    <mergeCell ref="T118:T119"/>
    <mergeCell ref="U118:U119"/>
    <mergeCell ref="V118:V119"/>
    <mergeCell ref="W118:W119"/>
    <mergeCell ref="A120:A122"/>
    <mergeCell ref="C118:F118"/>
    <mergeCell ref="G118:J118"/>
    <mergeCell ref="K118:N118"/>
    <mergeCell ref="O118:R118"/>
    <mergeCell ref="S118:S119"/>
    <mergeCell ref="A140:M140"/>
    <mergeCell ref="A141:G141"/>
    <mergeCell ref="A143:C143"/>
    <mergeCell ref="C146:F146"/>
    <mergeCell ref="G146:J146"/>
    <mergeCell ref="K146:N146"/>
    <mergeCell ref="A123:A125"/>
    <mergeCell ref="A126:A128"/>
    <mergeCell ref="A129:A131"/>
    <mergeCell ref="A132:A134"/>
    <mergeCell ref="A135:A137"/>
    <mergeCell ref="A160:A162"/>
    <mergeCell ref="A163:A165"/>
    <mergeCell ref="A168:M168"/>
    <mergeCell ref="A169:G169"/>
    <mergeCell ref="A171:C171"/>
    <mergeCell ref="W146:W147"/>
    <mergeCell ref="A148:A150"/>
    <mergeCell ref="A151:A153"/>
    <mergeCell ref="A154:A156"/>
    <mergeCell ref="A157:A159"/>
    <mergeCell ref="O146:R146"/>
    <mergeCell ref="S146:S147"/>
    <mergeCell ref="T146:T147"/>
    <mergeCell ref="U146:U147"/>
    <mergeCell ref="V146:V147"/>
    <mergeCell ref="T174:T175"/>
    <mergeCell ref="U174:U175"/>
    <mergeCell ref="V174:V175"/>
    <mergeCell ref="W174:W175"/>
    <mergeCell ref="A176:A178"/>
    <mergeCell ref="C174:F174"/>
    <mergeCell ref="G174:J174"/>
    <mergeCell ref="K174:N174"/>
    <mergeCell ref="O174:R174"/>
    <mergeCell ref="S174:S175"/>
    <mergeCell ref="A196:M196"/>
    <mergeCell ref="A197:G197"/>
    <mergeCell ref="A199:C199"/>
    <mergeCell ref="C202:F202"/>
    <mergeCell ref="G202:J202"/>
    <mergeCell ref="K202:N202"/>
    <mergeCell ref="A179:A181"/>
    <mergeCell ref="A182:A184"/>
    <mergeCell ref="A185:A187"/>
    <mergeCell ref="A188:A190"/>
    <mergeCell ref="A191:A193"/>
    <mergeCell ref="A216:A218"/>
    <mergeCell ref="A219:A221"/>
    <mergeCell ref="A224:M224"/>
    <mergeCell ref="W202:W203"/>
    <mergeCell ref="A204:A206"/>
    <mergeCell ref="A207:A209"/>
    <mergeCell ref="A210:A212"/>
    <mergeCell ref="A213:A215"/>
    <mergeCell ref="O202:R202"/>
    <mergeCell ref="S202:S203"/>
    <mergeCell ref="T202:T203"/>
    <mergeCell ref="U202:U203"/>
    <mergeCell ref="V202:V20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rowBreaks count="7" manualBreakCount="7">
    <brk id="28" max="16383" man="1"/>
    <brk id="56" max="16383" man="1"/>
    <brk id="84" max="16383" man="1"/>
    <brk id="112" max="16383" man="1"/>
    <brk id="140" max="16383" man="1"/>
    <brk id="168" max="16383" man="1"/>
    <brk id="196" max="1638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Umsatzausfall Corona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Physio-Training</dc:creator>
  <cp:lastModifiedBy>Katherina Chailaridis - VCU GmbH</cp:lastModifiedBy>
  <cp:lastPrinted>2020-03-16T16:30:44Z</cp:lastPrinted>
  <dcterms:created xsi:type="dcterms:W3CDTF">2015-06-05T18:17:20Z</dcterms:created>
  <dcterms:modified xsi:type="dcterms:W3CDTF">2020-03-17T12:41:49Z</dcterms:modified>
</cp:coreProperties>
</file>