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chailaridis\Desktop\"/>
    </mc:Choice>
  </mc:AlternateContent>
  <xr:revisionPtr revIDLastSave="0" documentId="13_ncr:1_{52198501-02F1-4FDD-A2FC-A735B6F75A5C}" xr6:coauthVersionLast="45" xr6:coauthVersionMax="45" xr10:uidLastSave="{00000000-0000-0000-0000-000000000000}"/>
  <bookViews>
    <workbookView xWindow="-96" yWindow="-96" windowWidth="19392" windowHeight="10536" xr2:uid="{00000000-000D-0000-FFFF-FFFF00000000}"/>
  </bookViews>
  <sheets>
    <sheet name="Umsatzausfall Coro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9" i="2" l="1"/>
  <c r="Q219" i="2"/>
  <c r="O219" i="2"/>
  <c r="M219" i="2"/>
  <c r="K219" i="2"/>
  <c r="I219" i="2"/>
  <c r="G219" i="2"/>
  <c r="E219" i="2"/>
  <c r="C219" i="2"/>
  <c r="S191" i="2"/>
  <c r="Q191" i="2"/>
  <c r="O191" i="2"/>
  <c r="M191" i="2"/>
  <c r="K191" i="2"/>
  <c r="I191" i="2"/>
  <c r="G191" i="2"/>
  <c r="E191" i="2"/>
  <c r="C191" i="2"/>
  <c r="S163" i="2"/>
  <c r="Q163" i="2"/>
  <c r="O163" i="2"/>
  <c r="M163" i="2"/>
  <c r="K163" i="2"/>
  <c r="I163" i="2"/>
  <c r="G163" i="2"/>
  <c r="E163" i="2"/>
  <c r="C163" i="2"/>
  <c r="S135" i="2"/>
  <c r="Q135" i="2"/>
  <c r="O135" i="2"/>
  <c r="M135" i="2"/>
  <c r="K135" i="2"/>
  <c r="I135" i="2"/>
  <c r="G135" i="2"/>
  <c r="E135" i="2"/>
  <c r="C135" i="2"/>
  <c r="S107" i="2"/>
  <c r="Q107" i="2"/>
  <c r="O107" i="2"/>
  <c r="M107" i="2"/>
  <c r="K107" i="2"/>
  <c r="I107" i="2"/>
  <c r="G107" i="2"/>
  <c r="E107" i="2"/>
  <c r="C107" i="2"/>
  <c r="S79" i="2"/>
  <c r="Q79" i="2"/>
  <c r="O79" i="2"/>
  <c r="M79" i="2"/>
  <c r="K79" i="2"/>
  <c r="I79" i="2"/>
  <c r="G79" i="2"/>
  <c r="E79" i="2"/>
  <c r="C79" i="2"/>
  <c r="S51" i="2"/>
  <c r="Q51" i="2"/>
  <c r="O51" i="2"/>
  <c r="M51" i="2"/>
  <c r="K51" i="2"/>
  <c r="I51" i="2"/>
  <c r="G51" i="2"/>
  <c r="E51" i="2"/>
  <c r="C51" i="2"/>
  <c r="S23" i="2" l="1"/>
  <c r="Q23" i="2"/>
  <c r="O23" i="2"/>
  <c r="M23" i="2"/>
  <c r="K23" i="2"/>
  <c r="I23" i="2"/>
  <c r="G23" i="2"/>
  <c r="E23" i="2"/>
  <c r="C23" i="2"/>
  <c r="T216" i="2" l="1"/>
  <c r="R216" i="2"/>
  <c r="P216" i="2"/>
  <c r="N216" i="2"/>
  <c r="L216" i="2"/>
  <c r="J216" i="2"/>
  <c r="H216" i="2"/>
  <c r="F216" i="2"/>
  <c r="D216" i="2"/>
  <c r="T213" i="2"/>
  <c r="R213" i="2"/>
  <c r="P213" i="2"/>
  <c r="N213" i="2"/>
  <c r="L213" i="2"/>
  <c r="J213" i="2"/>
  <c r="H213" i="2"/>
  <c r="F213" i="2"/>
  <c r="D213" i="2"/>
  <c r="T210" i="2"/>
  <c r="R210" i="2"/>
  <c r="P210" i="2"/>
  <c r="N210" i="2"/>
  <c r="L210" i="2"/>
  <c r="J210" i="2"/>
  <c r="H210" i="2"/>
  <c r="F210" i="2"/>
  <c r="D210" i="2"/>
  <c r="T207" i="2"/>
  <c r="R207" i="2"/>
  <c r="P207" i="2"/>
  <c r="N207" i="2"/>
  <c r="L207" i="2"/>
  <c r="J207" i="2"/>
  <c r="H207" i="2"/>
  <c r="F207" i="2"/>
  <c r="D207" i="2"/>
  <c r="T204" i="2"/>
  <c r="R204" i="2"/>
  <c r="R219" i="2" s="1"/>
  <c r="P204" i="2"/>
  <c r="P219" i="2" s="1"/>
  <c r="N204" i="2"/>
  <c r="N219" i="2" s="1"/>
  <c r="L204" i="2"/>
  <c r="J204" i="2"/>
  <c r="H204" i="2"/>
  <c r="F204" i="2"/>
  <c r="D204" i="2"/>
  <c r="D219" i="2" s="1"/>
  <c r="T188" i="2"/>
  <c r="R188" i="2"/>
  <c r="P188" i="2"/>
  <c r="N188" i="2"/>
  <c r="L188" i="2"/>
  <c r="J188" i="2"/>
  <c r="H188" i="2"/>
  <c r="F188" i="2"/>
  <c r="D188" i="2"/>
  <c r="T185" i="2"/>
  <c r="R185" i="2"/>
  <c r="P185" i="2"/>
  <c r="N185" i="2"/>
  <c r="L185" i="2"/>
  <c r="J185" i="2"/>
  <c r="H185" i="2"/>
  <c r="F185" i="2"/>
  <c r="D185" i="2"/>
  <c r="T182" i="2"/>
  <c r="R182" i="2"/>
  <c r="P182" i="2"/>
  <c r="N182" i="2"/>
  <c r="L182" i="2"/>
  <c r="J182" i="2"/>
  <c r="H182" i="2"/>
  <c r="F182" i="2"/>
  <c r="D182" i="2"/>
  <c r="T179" i="2"/>
  <c r="R179" i="2"/>
  <c r="P179" i="2"/>
  <c r="N179" i="2"/>
  <c r="L179" i="2"/>
  <c r="J179" i="2"/>
  <c r="H179" i="2"/>
  <c r="F179" i="2"/>
  <c r="D179" i="2"/>
  <c r="T176" i="2"/>
  <c r="R176" i="2"/>
  <c r="P176" i="2"/>
  <c r="N176" i="2"/>
  <c r="N191" i="2" s="1"/>
  <c r="L176" i="2"/>
  <c r="J176" i="2"/>
  <c r="H176" i="2"/>
  <c r="H191" i="2" s="1"/>
  <c r="F176" i="2"/>
  <c r="D176" i="2"/>
  <c r="T160" i="2"/>
  <c r="R160" i="2"/>
  <c r="P160" i="2"/>
  <c r="N160" i="2"/>
  <c r="L160" i="2"/>
  <c r="J160" i="2"/>
  <c r="H160" i="2"/>
  <c r="F160" i="2"/>
  <c r="D160" i="2"/>
  <c r="T157" i="2"/>
  <c r="R157" i="2"/>
  <c r="P157" i="2"/>
  <c r="N157" i="2"/>
  <c r="L157" i="2"/>
  <c r="J157" i="2"/>
  <c r="H157" i="2"/>
  <c r="F157" i="2"/>
  <c r="D157" i="2"/>
  <c r="T154" i="2"/>
  <c r="R154" i="2"/>
  <c r="P154" i="2"/>
  <c r="N154" i="2"/>
  <c r="L154" i="2"/>
  <c r="J154" i="2"/>
  <c r="H154" i="2"/>
  <c r="F154" i="2"/>
  <c r="D154" i="2"/>
  <c r="T151" i="2"/>
  <c r="R151" i="2"/>
  <c r="P151" i="2"/>
  <c r="N151" i="2"/>
  <c r="L151" i="2"/>
  <c r="J151" i="2"/>
  <c r="H151" i="2"/>
  <c r="F151" i="2"/>
  <c r="D151" i="2"/>
  <c r="T148" i="2"/>
  <c r="R148" i="2"/>
  <c r="R163" i="2" s="1"/>
  <c r="P148" i="2"/>
  <c r="N148" i="2"/>
  <c r="L148" i="2"/>
  <c r="J148" i="2"/>
  <c r="H148" i="2"/>
  <c r="H163" i="2" s="1"/>
  <c r="F148" i="2"/>
  <c r="D148" i="2"/>
  <c r="T132" i="2"/>
  <c r="R132" i="2"/>
  <c r="P132" i="2"/>
  <c r="N132" i="2"/>
  <c r="L132" i="2"/>
  <c r="J132" i="2"/>
  <c r="H132" i="2"/>
  <c r="F132" i="2"/>
  <c r="D132" i="2"/>
  <c r="T129" i="2"/>
  <c r="R129" i="2"/>
  <c r="P129" i="2"/>
  <c r="N129" i="2"/>
  <c r="L129" i="2"/>
  <c r="J129" i="2"/>
  <c r="H129" i="2"/>
  <c r="F129" i="2"/>
  <c r="D129" i="2"/>
  <c r="T126" i="2"/>
  <c r="R126" i="2"/>
  <c r="P126" i="2"/>
  <c r="N126" i="2"/>
  <c r="L126" i="2"/>
  <c r="J126" i="2"/>
  <c r="H126" i="2"/>
  <c r="F126" i="2"/>
  <c r="D126" i="2"/>
  <c r="T123" i="2"/>
  <c r="R123" i="2"/>
  <c r="P123" i="2"/>
  <c r="N123" i="2"/>
  <c r="L123" i="2"/>
  <c r="J123" i="2"/>
  <c r="H123" i="2"/>
  <c r="F123" i="2"/>
  <c r="D123" i="2"/>
  <c r="T120" i="2"/>
  <c r="R120" i="2"/>
  <c r="R135" i="2" s="1"/>
  <c r="P120" i="2"/>
  <c r="N120" i="2"/>
  <c r="L120" i="2"/>
  <c r="L135" i="2" s="1"/>
  <c r="J120" i="2"/>
  <c r="H120" i="2"/>
  <c r="F120" i="2"/>
  <c r="D120" i="2"/>
  <c r="T104" i="2"/>
  <c r="R104" i="2"/>
  <c r="P104" i="2"/>
  <c r="N104" i="2"/>
  <c r="L104" i="2"/>
  <c r="J104" i="2"/>
  <c r="H104" i="2"/>
  <c r="F104" i="2"/>
  <c r="D104" i="2"/>
  <c r="T101" i="2"/>
  <c r="R101" i="2"/>
  <c r="P101" i="2"/>
  <c r="N101" i="2"/>
  <c r="L101" i="2"/>
  <c r="J101" i="2"/>
  <c r="H101" i="2"/>
  <c r="F101" i="2"/>
  <c r="D101" i="2"/>
  <c r="T98" i="2"/>
  <c r="R98" i="2"/>
  <c r="P98" i="2"/>
  <c r="N98" i="2"/>
  <c r="L98" i="2"/>
  <c r="J98" i="2"/>
  <c r="H98" i="2"/>
  <c r="F98" i="2"/>
  <c r="D98" i="2"/>
  <c r="T95" i="2"/>
  <c r="R95" i="2"/>
  <c r="P95" i="2"/>
  <c r="N95" i="2"/>
  <c r="L95" i="2"/>
  <c r="J95" i="2"/>
  <c r="H95" i="2"/>
  <c r="F95" i="2"/>
  <c r="D95" i="2"/>
  <c r="T92" i="2"/>
  <c r="R92" i="2"/>
  <c r="P92" i="2"/>
  <c r="N92" i="2"/>
  <c r="L92" i="2"/>
  <c r="L107" i="2" s="1"/>
  <c r="J92" i="2"/>
  <c r="H92" i="2"/>
  <c r="F92" i="2"/>
  <c r="F107" i="2" s="1"/>
  <c r="D92" i="2"/>
  <c r="T76" i="2"/>
  <c r="R76" i="2"/>
  <c r="P76" i="2"/>
  <c r="N76" i="2"/>
  <c r="L76" i="2"/>
  <c r="J76" i="2"/>
  <c r="H76" i="2"/>
  <c r="F76" i="2"/>
  <c r="D76" i="2"/>
  <c r="T73" i="2"/>
  <c r="R73" i="2"/>
  <c r="P73" i="2"/>
  <c r="N73" i="2"/>
  <c r="L73" i="2"/>
  <c r="J73" i="2"/>
  <c r="H73" i="2"/>
  <c r="F73" i="2"/>
  <c r="D73" i="2"/>
  <c r="T70" i="2"/>
  <c r="R70" i="2"/>
  <c r="P70" i="2"/>
  <c r="N70" i="2"/>
  <c r="L70" i="2"/>
  <c r="J70" i="2"/>
  <c r="H70" i="2"/>
  <c r="F70" i="2"/>
  <c r="D70" i="2"/>
  <c r="T67" i="2"/>
  <c r="R67" i="2"/>
  <c r="P67" i="2"/>
  <c r="N67" i="2"/>
  <c r="L67" i="2"/>
  <c r="J67" i="2"/>
  <c r="H67" i="2"/>
  <c r="F67" i="2"/>
  <c r="D67" i="2"/>
  <c r="T64" i="2"/>
  <c r="R64" i="2"/>
  <c r="P64" i="2"/>
  <c r="P79" i="2" s="1"/>
  <c r="N64" i="2"/>
  <c r="L64" i="2"/>
  <c r="J64" i="2"/>
  <c r="H64" i="2"/>
  <c r="F64" i="2"/>
  <c r="F79" i="2" s="1"/>
  <c r="D64" i="2"/>
  <c r="T48" i="2"/>
  <c r="R48" i="2"/>
  <c r="P48" i="2"/>
  <c r="N48" i="2"/>
  <c r="L48" i="2"/>
  <c r="J48" i="2"/>
  <c r="H48" i="2"/>
  <c r="F48" i="2"/>
  <c r="D48" i="2"/>
  <c r="T45" i="2"/>
  <c r="R45" i="2"/>
  <c r="P45" i="2"/>
  <c r="N45" i="2"/>
  <c r="L45" i="2"/>
  <c r="J45" i="2"/>
  <c r="H45" i="2"/>
  <c r="F45" i="2"/>
  <c r="D45" i="2"/>
  <c r="T42" i="2"/>
  <c r="R42" i="2"/>
  <c r="P42" i="2"/>
  <c r="N42" i="2"/>
  <c r="L42" i="2"/>
  <c r="J42" i="2"/>
  <c r="H42" i="2"/>
  <c r="F42" i="2"/>
  <c r="D42" i="2"/>
  <c r="T39" i="2"/>
  <c r="R39" i="2"/>
  <c r="P39" i="2"/>
  <c r="N39" i="2"/>
  <c r="L39" i="2"/>
  <c r="J39" i="2"/>
  <c r="H39" i="2"/>
  <c r="F39" i="2"/>
  <c r="D39" i="2"/>
  <c r="T36" i="2"/>
  <c r="R36" i="2"/>
  <c r="P36" i="2"/>
  <c r="P51" i="2" s="1"/>
  <c r="N36" i="2"/>
  <c r="L36" i="2"/>
  <c r="J36" i="2"/>
  <c r="J51" i="2" s="1"/>
  <c r="H36" i="2"/>
  <c r="F36" i="2"/>
  <c r="D36" i="2"/>
  <c r="T20" i="2"/>
  <c r="R20" i="2"/>
  <c r="P20" i="2"/>
  <c r="N20" i="2"/>
  <c r="L20" i="2"/>
  <c r="J20" i="2"/>
  <c r="H20" i="2"/>
  <c r="F20" i="2"/>
  <c r="D20" i="2"/>
  <c r="T17" i="2"/>
  <c r="R17" i="2"/>
  <c r="P17" i="2"/>
  <c r="N17" i="2"/>
  <c r="L17" i="2"/>
  <c r="J17" i="2"/>
  <c r="H17" i="2"/>
  <c r="F17" i="2"/>
  <c r="D17" i="2"/>
  <c r="T14" i="2"/>
  <c r="R14" i="2"/>
  <c r="P14" i="2"/>
  <c r="N14" i="2"/>
  <c r="L14" i="2"/>
  <c r="J14" i="2"/>
  <c r="H14" i="2"/>
  <c r="F14" i="2"/>
  <c r="D14" i="2"/>
  <c r="T11" i="2"/>
  <c r="R11" i="2"/>
  <c r="P11" i="2"/>
  <c r="N11" i="2"/>
  <c r="L11" i="2"/>
  <c r="J11" i="2"/>
  <c r="H11" i="2"/>
  <c r="F11" i="2"/>
  <c r="D11" i="2"/>
  <c r="T8" i="2"/>
  <c r="T23" i="2" s="1"/>
  <c r="R8" i="2"/>
  <c r="P8" i="2"/>
  <c r="N8" i="2"/>
  <c r="L8" i="2"/>
  <c r="J8" i="2"/>
  <c r="J23" i="2" s="1"/>
  <c r="H8" i="2"/>
  <c r="F8" i="2"/>
  <c r="D8" i="2"/>
  <c r="D23" i="2" s="1"/>
  <c r="F23" i="2" l="1"/>
  <c r="L51" i="2"/>
  <c r="R79" i="2"/>
  <c r="H107" i="2"/>
  <c r="N135" i="2"/>
  <c r="D163" i="2"/>
  <c r="J191" i="2"/>
  <c r="H23" i="2"/>
  <c r="N51" i="2"/>
  <c r="D79" i="2"/>
  <c r="J107" i="2"/>
  <c r="P135" i="2"/>
  <c r="F163" i="2"/>
  <c r="L191" i="2"/>
  <c r="L23" i="2"/>
  <c r="R51" i="2"/>
  <c r="H79" i="2"/>
  <c r="N107" i="2"/>
  <c r="D135" i="2"/>
  <c r="T135" i="2"/>
  <c r="J163" i="2"/>
  <c r="P191" i="2"/>
  <c r="F219" i="2"/>
  <c r="N23" i="2"/>
  <c r="D51" i="2"/>
  <c r="J79" i="2"/>
  <c r="P107" i="2"/>
  <c r="F135" i="2"/>
  <c r="L163" i="2"/>
  <c r="R191" i="2"/>
  <c r="H219" i="2"/>
  <c r="P23" i="2"/>
  <c r="F51" i="2"/>
  <c r="L79" i="2"/>
  <c r="R107" i="2"/>
  <c r="H135" i="2"/>
  <c r="N163" i="2"/>
  <c r="D191" i="2"/>
  <c r="J219" i="2"/>
  <c r="R23" i="2"/>
  <c r="H51" i="2"/>
  <c r="N79" i="2"/>
  <c r="D107" i="2"/>
  <c r="J135" i="2"/>
  <c r="P163" i="2"/>
  <c r="F191" i="2"/>
  <c r="L219" i="2"/>
  <c r="T219" i="2"/>
  <c r="T191" i="2"/>
  <c r="T163" i="2"/>
  <c r="T107" i="2"/>
  <c r="T79" i="2"/>
  <c r="T51" i="2"/>
  <c r="U219" i="2"/>
  <c r="U216" i="2"/>
  <c r="U213" i="2"/>
  <c r="U210" i="2"/>
  <c r="U207" i="2"/>
  <c r="U204" i="2"/>
  <c r="U188" i="2"/>
  <c r="U185" i="2"/>
  <c r="U182" i="2"/>
  <c r="U179" i="2"/>
  <c r="U176" i="2"/>
  <c r="U160" i="2"/>
  <c r="U157" i="2"/>
  <c r="U154" i="2"/>
  <c r="U151" i="2"/>
  <c r="U148" i="2"/>
  <c r="U132" i="2"/>
  <c r="U129" i="2"/>
  <c r="U126" i="2"/>
  <c r="U123" i="2"/>
  <c r="U120" i="2"/>
  <c r="U104" i="2"/>
  <c r="U101" i="2"/>
  <c r="U98" i="2"/>
  <c r="U95" i="2"/>
  <c r="U92" i="2"/>
  <c r="U76" i="2"/>
  <c r="U73" i="2"/>
  <c r="U70" i="2"/>
  <c r="U67" i="2"/>
  <c r="U64" i="2"/>
  <c r="U48" i="2"/>
  <c r="U45" i="2"/>
  <c r="U42" i="2"/>
  <c r="U39" i="2"/>
  <c r="U36" i="2"/>
  <c r="U20" i="2"/>
  <c r="U17" i="2"/>
  <c r="U11" i="2"/>
  <c r="U51" i="2" l="1"/>
  <c r="U191" i="2"/>
  <c r="U14" i="2"/>
  <c r="U8" i="2" l="1"/>
  <c r="U135" i="2"/>
  <c r="U79" i="2"/>
  <c r="U163" i="2"/>
  <c r="U107" i="2"/>
  <c r="U23" i="2" l="1"/>
</calcChain>
</file>

<file path=xl/sharedStrings.xml><?xml version="1.0" encoding="utf-8"?>
<sst xmlns="http://schemas.openxmlformats.org/spreadsheetml/2006/main" count="376" uniqueCount="25">
  <si>
    <t>Datum</t>
  </si>
  <si>
    <t>Umsatzverlust in €</t>
  </si>
  <si>
    <t>Einzel</t>
  </si>
  <si>
    <t>Parallel</t>
  </si>
  <si>
    <t>Gruppe</t>
  </si>
  <si>
    <t>Anzahl Therapeuten:</t>
  </si>
  <si>
    <t>Woche gesamt</t>
  </si>
  <si>
    <t>KW</t>
  </si>
  <si>
    <t>GKV-Anzahl</t>
  </si>
  <si>
    <t>GKV-Kosten</t>
  </si>
  <si>
    <t>PKV - Anzahl</t>
  </si>
  <si>
    <t>PKV -Kosten</t>
  </si>
  <si>
    <t>GKV Anzahl</t>
  </si>
  <si>
    <t>GKV Kosten</t>
  </si>
  <si>
    <t>PKV Anzahl</t>
  </si>
  <si>
    <t>PKV -Anzahl</t>
  </si>
  <si>
    <t>HB-Pauschale Anzahl</t>
  </si>
  <si>
    <t>HB-Pauschale Kosten</t>
  </si>
  <si>
    <t>Therapieausfälle durch Corona / Fachbereich Logopädie</t>
  </si>
  <si>
    <t>EB 30</t>
  </si>
  <si>
    <t>EB 45</t>
  </si>
  <si>
    <t>EB 60</t>
  </si>
  <si>
    <t>EBF</t>
  </si>
  <si>
    <t>PKV Kosten</t>
  </si>
  <si>
    <t xml:space="preserve">Ort: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</si>
</sst>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7CE52"/>
        <bgColor indexed="64"/>
      </patternFill>
    </fill>
    <fill>
      <patternFill patternType="solid">
        <fgColor rgb="FFADEC74"/>
        <bgColor indexed="64"/>
      </patternFill>
    </fill>
    <fill>
      <patternFill patternType="solid">
        <fgColor rgb="FF00C45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8" xfId="0" applyFill="1" applyBorder="1"/>
    <xf numFmtId="0" fontId="0" fillId="2" borderId="9" xfId="0" applyFill="1" applyBorder="1"/>
    <xf numFmtId="0" fontId="0" fillId="3" borderId="7" xfId="0" applyFill="1" applyBorder="1"/>
    <xf numFmtId="0" fontId="0" fillId="3" borderId="3" xfId="0" applyFill="1" applyBorder="1"/>
    <xf numFmtId="0" fontId="0" fillId="4" borderId="6" xfId="0" applyFill="1" applyBorder="1"/>
    <xf numFmtId="0" fontId="0" fillId="4" borderId="4" xfId="0" applyFill="1" applyBorder="1"/>
    <xf numFmtId="0" fontId="0" fillId="3" borderId="8" xfId="0" applyFill="1" applyBorder="1"/>
    <xf numFmtId="0" fontId="1" fillId="0" borderId="10" xfId="0" applyFont="1" applyBorder="1" applyAlignment="1">
      <alignment vertical="center" wrapText="1"/>
    </xf>
    <xf numFmtId="0" fontId="0" fillId="4" borderId="15" xfId="0" applyFill="1" applyBorder="1"/>
    <xf numFmtId="0" fontId="0" fillId="2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1" fillId="0" borderId="25" xfId="0" applyFont="1" applyBorder="1" applyAlignment="1">
      <alignment vertical="center" wrapText="1"/>
    </xf>
    <xf numFmtId="0" fontId="0" fillId="0" borderId="26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164" fontId="0" fillId="0" borderId="9" xfId="0" applyNumberFormat="1" applyBorder="1" applyAlignment="1">
      <alignment horizontal="left" vertical="center"/>
    </xf>
    <xf numFmtId="164" fontId="0" fillId="0" borderId="9" xfId="0" applyNumberFormat="1" applyBorder="1"/>
    <xf numFmtId="164" fontId="0" fillId="0" borderId="7" xfId="0" applyNumberFormat="1" applyBorder="1"/>
    <xf numFmtId="164" fontId="0" fillId="3" borderId="3" xfId="0" applyNumberFormat="1" applyFill="1" applyBorder="1"/>
    <xf numFmtId="164" fontId="0" fillId="2" borderId="9" xfId="0" applyNumberFormat="1" applyFill="1" applyBorder="1"/>
    <xf numFmtId="164" fontId="0" fillId="4" borderId="4" xfId="0" applyNumberFormat="1" applyFill="1" applyBorder="1"/>
    <xf numFmtId="0" fontId="3" fillId="0" borderId="7" xfId="0" applyFont="1" applyBorder="1"/>
    <xf numFmtId="164" fontId="0" fillId="3" borderId="7" xfId="0" applyNumberFormat="1" applyFill="1" applyBorder="1"/>
    <xf numFmtId="164" fontId="0" fillId="2" borderId="8" xfId="0" applyNumberFormat="1" applyFill="1" applyBorder="1"/>
    <xf numFmtId="164" fontId="0" fillId="4" borderId="6" xfId="0" applyNumberFormat="1" applyFill="1" applyBorder="1"/>
    <xf numFmtId="164" fontId="0" fillId="0" borderId="8" xfId="0" applyNumberFormat="1" applyBorder="1"/>
    <xf numFmtId="164" fontId="2" fillId="0" borderId="9" xfId="0" applyNumberFormat="1" applyFont="1" applyBorder="1" applyAlignment="1">
      <alignment horizontal="left" vertical="center"/>
    </xf>
    <xf numFmtId="164" fontId="0" fillId="0" borderId="3" xfId="0" applyNumberFormat="1" applyBorder="1"/>
    <xf numFmtId="164" fontId="0" fillId="0" borderId="0" xfId="0" applyNumberFormat="1"/>
    <xf numFmtId="164" fontId="0" fillId="3" borderId="20" xfId="0" applyNumberFormat="1" applyFill="1" applyBorder="1"/>
    <xf numFmtId="164" fontId="0" fillId="3" borderId="21" xfId="0" applyNumberFormat="1" applyFill="1" applyBorder="1"/>
    <xf numFmtId="3" fontId="0" fillId="3" borderId="7" xfId="0" applyNumberFormat="1" applyFill="1" applyBorder="1"/>
    <xf numFmtId="3" fontId="0" fillId="2" borderId="8" xfId="0" applyNumberFormat="1" applyFill="1" applyBorder="1"/>
    <xf numFmtId="3" fontId="0" fillId="4" borderId="6" xfId="0" applyNumberFormat="1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C459"/>
      <color rgb="FFAADC84"/>
      <color rgb="FFADEC74"/>
      <color rgb="FF87CE52"/>
      <color rgb="FFFFFFFF"/>
      <color rgb="FF8CE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523876</xdr:colOff>
      <xdr:row>0</xdr:row>
      <xdr:rowOff>47624</xdr:rowOff>
    </xdr:from>
    <xdr:to>
      <xdr:col>12</xdr:col>
      <xdr:colOff>49531</xdr:colOff>
      <xdr:row>4</xdr:row>
      <xdr:rowOff>108854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096001" y="47624"/>
          <a:ext cx="2781300" cy="899430"/>
        </a:xfrm>
        <a:prstGeom prst="rect">
          <a:avLst/>
        </a:prstGeom>
      </xdr:spPr>
    </xdr:pic>
    <xdr:clientData/>
  </xdr:twoCellAnchor>
  <xdr:twoCellAnchor editAs="oneCell">
    <xdr:from>
      <xdr:col>19</xdr:col>
      <xdr:colOff>323850</xdr:colOff>
      <xdr:row>0</xdr:row>
      <xdr:rowOff>47625</xdr:rowOff>
    </xdr:from>
    <xdr:to>
      <xdr:col>20</xdr:col>
      <xdr:colOff>1876425</xdr:colOff>
      <xdr:row>4</xdr:row>
      <xdr:rowOff>108855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3820775" y="47625"/>
          <a:ext cx="2590800" cy="899430"/>
        </a:xfrm>
        <a:prstGeom prst="rect">
          <a:avLst/>
        </a:prstGeom>
      </xdr:spPr>
    </xdr:pic>
    <xdr:clientData/>
  </xdr:twoCellAnchor>
  <xdr:oneCellAnchor>
    <xdr:from>
      <xdr:col>8</xdr:col>
      <xdr:colOff>523876</xdr:colOff>
      <xdr:row>28</xdr:row>
      <xdr:rowOff>47624</xdr:rowOff>
    </xdr:from>
    <xdr:ext cx="2611755" cy="89943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28</xdr:row>
      <xdr:rowOff>47625</xdr:rowOff>
    </xdr:from>
    <xdr:ext cx="2590800" cy="899430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56</xdr:row>
      <xdr:rowOff>47624</xdr:rowOff>
    </xdr:from>
    <xdr:ext cx="2611755" cy="89943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56</xdr:row>
      <xdr:rowOff>47625</xdr:rowOff>
    </xdr:from>
    <xdr:ext cx="2590800" cy="89943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84</xdr:row>
      <xdr:rowOff>47624</xdr:rowOff>
    </xdr:from>
    <xdr:ext cx="2611755" cy="899430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84</xdr:row>
      <xdr:rowOff>47625</xdr:rowOff>
    </xdr:from>
    <xdr:ext cx="2590800" cy="899430"/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112</xdr:row>
      <xdr:rowOff>47624</xdr:rowOff>
    </xdr:from>
    <xdr:ext cx="2611755" cy="89943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112</xdr:row>
      <xdr:rowOff>47625</xdr:rowOff>
    </xdr:from>
    <xdr:ext cx="2590800" cy="89943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140</xdr:row>
      <xdr:rowOff>47624</xdr:rowOff>
    </xdr:from>
    <xdr:ext cx="2611755" cy="89943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140</xdr:row>
      <xdr:rowOff>47625</xdr:rowOff>
    </xdr:from>
    <xdr:ext cx="2590800" cy="89943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168</xdr:row>
      <xdr:rowOff>47624</xdr:rowOff>
    </xdr:from>
    <xdr:ext cx="2611755" cy="89943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168</xdr:row>
      <xdr:rowOff>47625</xdr:rowOff>
    </xdr:from>
    <xdr:ext cx="2590800" cy="89943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196</xdr:row>
      <xdr:rowOff>47624</xdr:rowOff>
    </xdr:from>
    <xdr:ext cx="2611755" cy="899430"/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19</xdr:col>
      <xdr:colOff>323850</xdr:colOff>
      <xdr:row>196</xdr:row>
      <xdr:rowOff>47625</xdr:rowOff>
    </xdr:from>
    <xdr:ext cx="2590800" cy="899430"/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4"/>
  <sheetViews>
    <sheetView tabSelected="1" showWhiteSpace="0" topLeftCell="A181" zoomScaleNormal="100" workbookViewId="0">
      <selection activeCell="A224" sqref="A224:M224"/>
    </sheetView>
  </sheetViews>
  <sheetFormatPr baseColWidth="10" defaultColWidth="10.15625" defaultRowHeight="14.4" x14ac:dyDescent="0.55000000000000004"/>
  <cols>
    <col min="1" max="1" width="15.578125" customWidth="1"/>
    <col min="2" max="2" width="8.83984375" customWidth="1"/>
    <col min="3" max="3" width="11.68359375" customWidth="1"/>
    <col min="4" max="4" width="11.41796875" style="24" customWidth="1"/>
    <col min="5" max="5" width="11.68359375" customWidth="1"/>
    <col min="6" max="6" width="11.41796875" style="24" customWidth="1"/>
    <col min="7" max="7" width="11.68359375" customWidth="1"/>
    <col min="8" max="8" width="11.41796875" style="24" customWidth="1"/>
    <col min="9" max="9" width="11.68359375" customWidth="1"/>
    <col min="10" max="10" width="11.41796875" style="24" customWidth="1"/>
    <col min="11" max="11" width="11.68359375" customWidth="1"/>
    <col min="12" max="12" width="11.41796875" style="24" customWidth="1"/>
    <col min="13" max="13" width="11.68359375" customWidth="1"/>
    <col min="14" max="14" width="11.41796875" style="24" customWidth="1"/>
    <col min="15" max="15" width="11.68359375" customWidth="1"/>
    <col min="16" max="16" width="11.41796875" style="24" customWidth="1"/>
    <col min="17" max="17" width="11.68359375" customWidth="1"/>
    <col min="18" max="18" width="11.41796875" style="24" customWidth="1"/>
    <col min="19" max="19" width="15.578125" style="36" customWidth="1"/>
    <col min="20" max="20" width="15.578125" customWidth="1"/>
    <col min="21" max="21" width="28.41796875" customWidth="1"/>
    <col min="22" max="25" width="10.68359375" customWidth="1"/>
  </cols>
  <sheetData>
    <row r="1" spans="1:21" ht="20.399999999999999" x14ac:dyDescent="0.55000000000000004">
      <c r="A1" s="50" t="s">
        <v>18</v>
      </c>
      <c r="B1" s="50"/>
      <c r="C1" s="50"/>
      <c r="D1" s="50"/>
      <c r="E1" s="50"/>
      <c r="F1" s="50"/>
      <c r="G1" s="50"/>
      <c r="H1" s="34"/>
      <c r="J1" s="34"/>
      <c r="L1" s="34"/>
      <c r="N1" s="34"/>
      <c r="P1" s="34"/>
      <c r="R1" s="34"/>
    </row>
    <row r="3" spans="1:21" x14ac:dyDescent="0.55000000000000004">
      <c r="A3" s="51" t="s">
        <v>5</v>
      </c>
      <c r="B3" s="51"/>
      <c r="C3" s="51"/>
      <c r="D3" s="23"/>
    </row>
    <row r="5" spans="1:21" ht="14.7" thickBot="1" x14ac:dyDescent="0.6">
      <c r="A5" s="42" t="s">
        <v>24</v>
      </c>
      <c r="B5" s="42"/>
      <c r="C5" s="42"/>
      <c r="D5" s="43"/>
    </row>
    <row r="6" spans="1:21" s="1" customFormat="1" ht="45" customHeight="1" x14ac:dyDescent="0.55000000000000004">
      <c r="A6" s="17" t="s">
        <v>0</v>
      </c>
      <c r="B6" s="12" t="s">
        <v>7</v>
      </c>
      <c r="C6" s="54" t="s">
        <v>19</v>
      </c>
      <c r="D6" s="55"/>
      <c r="E6" s="55"/>
      <c r="F6" s="56"/>
      <c r="G6" s="54" t="s">
        <v>20</v>
      </c>
      <c r="H6" s="55"/>
      <c r="I6" s="55"/>
      <c r="J6" s="56"/>
      <c r="K6" s="54" t="s">
        <v>21</v>
      </c>
      <c r="L6" s="55"/>
      <c r="M6" s="55"/>
      <c r="N6" s="56"/>
      <c r="O6" s="54" t="s">
        <v>22</v>
      </c>
      <c r="P6" s="55"/>
      <c r="Q6" s="55"/>
      <c r="R6" s="56"/>
      <c r="S6" s="54" t="s">
        <v>16</v>
      </c>
      <c r="T6" s="54" t="s">
        <v>17</v>
      </c>
      <c r="U6" s="52" t="s">
        <v>1</v>
      </c>
    </row>
    <row r="7" spans="1:21" x14ac:dyDescent="0.55000000000000004">
      <c r="A7" s="18"/>
      <c r="B7" s="4"/>
      <c r="C7" s="29" t="s">
        <v>8</v>
      </c>
      <c r="D7" s="25" t="s">
        <v>9</v>
      </c>
      <c r="E7" s="22" t="s">
        <v>10</v>
      </c>
      <c r="F7" s="25" t="s">
        <v>11</v>
      </c>
      <c r="G7" s="21" t="s">
        <v>12</v>
      </c>
      <c r="H7" s="35" t="s">
        <v>13</v>
      </c>
      <c r="I7" s="3" t="s">
        <v>14</v>
      </c>
      <c r="J7" s="35" t="s">
        <v>23</v>
      </c>
      <c r="K7" s="21" t="s">
        <v>12</v>
      </c>
      <c r="L7" s="35" t="s">
        <v>13</v>
      </c>
      <c r="M7" s="3" t="s">
        <v>15</v>
      </c>
      <c r="N7" s="35" t="s">
        <v>23</v>
      </c>
      <c r="O7" s="2" t="s">
        <v>12</v>
      </c>
      <c r="P7" s="35" t="s">
        <v>13</v>
      </c>
      <c r="Q7" s="2" t="s">
        <v>14</v>
      </c>
      <c r="R7" s="35" t="s">
        <v>23</v>
      </c>
      <c r="S7" s="57"/>
      <c r="T7" s="57"/>
      <c r="U7" s="53"/>
    </row>
    <row r="8" spans="1:21" x14ac:dyDescent="0.55000000000000004">
      <c r="A8" s="44">
        <v>43906</v>
      </c>
      <c r="B8" s="7" t="s">
        <v>2</v>
      </c>
      <c r="C8" s="7"/>
      <c r="D8" s="26">
        <f>C8*37.99</f>
        <v>0</v>
      </c>
      <c r="E8" s="7"/>
      <c r="F8" s="26">
        <f>E8*45.59</f>
        <v>0</v>
      </c>
      <c r="G8" s="8"/>
      <c r="H8" s="26">
        <f>G8*55.64</f>
        <v>0</v>
      </c>
      <c r="I8" s="7"/>
      <c r="J8" s="26">
        <f>I8*66.77</f>
        <v>0</v>
      </c>
      <c r="K8" s="8"/>
      <c r="L8" s="26">
        <f>K8*74.16</f>
        <v>0</v>
      </c>
      <c r="M8" s="8"/>
      <c r="N8" s="30">
        <f>M8*88.99</f>
        <v>0</v>
      </c>
      <c r="O8" s="7"/>
      <c r="P8" s="26">
        <f>O8*45.59</f>
        <v>0</v>
      </c>
      <c r="Q8" s="8"/>
      <c r="R8" s="26">
        <f>Q8*114.71</f>
        <v>0</v>
      </c>
      <c r="S8" s="39"/>
      <c r="T8" s="26">
        <f>S8*18.5</f>
        <v>0</v>
      </c>
      <c r="U8" s="37">
        <f>D8*C8+F8*E8+H8*G8+J8*I8+L8*K8+N8*M8+P8*O8+R8*Q8+T8*S8</f>
        <v>0</v>
      </c>
    </row>
    <row r="9" spans="1:21" x14ac:dyDescent="0.55000000000000004">
      <c r="A9" s="45"/>
      <c r="B9" s="5" t="s">
        <v>3</v>
      </c>
      <c r="C9" s="5"/>
      <c r="D9" s="27"/>
      <c r="E9" s="5"/>
      <c r="F9" s="27"/>
      <c r="G9" s="6"/>
      <c r="H9" s="27"/>
      <c r="I9" s="5"/>
      <c r="J9" s="27"/>
      <c r="K9" s="6"/>
      <c r="L9" s="27"/>
      <c r="M9" s="6"/>
      <c r="N9" s="31"/>
      <c r="O9" s="5"/>
      <c r="P9" s="27"/>
      <c r="Q9" s="6"/>
      <c r="R9" s="27"/>
      <c r="S9" s="40"/>
      <c r="T9" s="27"/>
      <c r="U9" s="14"/>
    </row>
    <row r="10" spans="1:21" x14ac:dyDescent="0.55000000000000004">
      <c r="A10" s="46"/>
      <c r="B10" s="9" t="s">
        <v>4</v>
      </c>
      <c r="C10" s="9"/>
      <c r="D10" s="28"/>
      <c r="E10" s="9"/>
      <c r="F10" s="28"/>
      <c r="G10" s="10"/>
      <c r="H10" s="28"/>
      <c r="I10" s="9"/>
      <c r="J10" s="28"/>
      <c r="K10" s="10"/>
      <c r="L10" s="28"/>
      <c r="M10" s="10"/>
      <c r="N10" s="32"/>
      <c r="O10" s="9"/>
      <c r="P10" s="28"/>
      <c r="Q10" s="10"/>
      <c r="R10" s="28"/>
      <c r="S10" s="41"/>
      <c r="T10" s="28"/>
      <c r="U10" s="15"/>
    </row>
    <row r="11" spans="1:21" x14ac:dyDescent="0.55000000000000004">
      <c r="A11" s="44">
        <v>43907</v>
      </c>
      <c r="B11" s="7" t="s">
        <v>2</v>
      </c>
      <c r="C11" s="7"/>
      <c r="D11" s="26">
        <f>C11*37.99</f>
        <v>0</v>
      </c>
      <c r="E11" s="7"/>
      <c r="F11" s="26">
        <f>E11*45.59</f>
        <v>0</v>
      </c>
      <c r="G11" s="8"/>
      <c r="H11" s="26">
        <f>G11*55.64</f>
        <v>0</v>
      </c>
      <c r="I11" s="7"/>
      <c r="J11" s="26">
        <f>I11*66.77</f>
        <v>0</v>
      </c>
      <c r="K11" s="8"/>
      <c r="L11" s="26">
        <f>K11*74.16</f>
        <v>0</v>
      </c>
      <c r="M11" s="8"/>
      <c r="N11" s="30">
        <f>M11*88.99</f>
        <v>0</v>
      </c>
      <c r="O11" s="7"/>
      <c r="P11" s="26">
        <f>O11*45.59</f>
        <v>0</v>
      </c>
      <c r="Q11" s="8"/>
      <c r="R11" s="26">
        <f>Q11*114.71</f>
        <v>0</v>
      </c>
      <c r="S11" s="39"/>
      <c r="T11" s="26">
        <f>S11*18.5</f>
        <v>0</v>
      </c>
      <c r="U11" s="37">
        <f>D11*C11+F11*E11+H11*G11+J11*I11+L11*K11+N11*M11+P11*O11+R11*Q11+T11*S11</f>
        <v>0</v>
      </c>
    </row>
    <row r="12" spans="1:21" x14ac:dyDescent="0.55000000000000004">
      <c r="A12" s="45"/>
      <c r="B12" s="5" t="s">
        <v>3</v>
      </c>
      <c r="C12" s="5"/>
      <c r="D12" s="27"/>
      <c r="E12" s="5"/>
      <c r="F12" s="27"/>
      <c r="G12" s="6"/>
      <c r="H12" s="27"/>
      <c r="I12" s="5"/>
      <c r="J12" s="27"/>
      <c r="K12" s="6"/>
      <c r="L12" s="27"/>
      <c r="M12" s="6"/>
      <c r="N12" s="31"/>
      <c r="O12" s="5"/>
      <c r="P12" s="27"/>
      <c r="Q12" s="6"/>
      <c r="R12" s="27"/>
      <c r="S12" s="40"/>
      <c r="T12" s="27"/>
      <c r="U12" s="14"/>
    </row>
    <row r="13" spans="1:21" x14ac:dyDescent="0.55000000000000004">
      <c r="A13" s="46"/>
      <c r="B13" s="9" t="s">
        <v>4</v>
      </c>
      <c r="C13" s="9"/>
      <c r="D13" s="28"/>
      <c r="E13" s="9"/>
      <c r="F13" s="28"/>
      <c r="G13" s="10"/>
      <c r="H13" s="28"/>
      <c r="I13" s="9"/>
      <c r="J13" s="28"/>
      <c r="K13" s="10"/>
      <c r="L13" s="28"/>
      <c r="M13" s="10"/>
      <c r="N13" s="32"/>
      <c r="O13" s="9"/>
      <c r="P13" s="28"/>
      <c r="Q13" s="10"/>
      <c r="R13" s="28"/>
      <c r="S13" s="41"/>
      <c r="T13" s="28"/>
      <c r="U13" s="15"/>
    </row>
    <row r="14" spans="1:21" x14ac:dyDescent="0.55000000000000004">
      <c r="A14" s="44">
        <v>43908</v>
      </c>
      <c r="B14" s="7" t="s">
        <v>2</v>
      </c>
      <c r="C14" s="7"/>
      <c r="D14" s="26">
        <f>C14*37.99</f>
        <v>0</v>
      </c>
      <c r="E14" s="7"/>
      <c r="F14" s="26">
        <f>E14*45.59</f>
        <v>0</v>
      </c>
      <c r="G14" s="8"/>
      <c r="H14" s="26">
        <f>G14*55.64</f>
        <v>0</v>
      </c>
      <c r="I14" s="7"/>
      <c r="J14" s="26">
        <f>I14*66.77</f>
        <v>0</v>
      </c>
      <c r="K14" s="8"/>
      <c r="L14" s="26">
        <f>K14*74.16</f>
        <v>0</v>
      </c>
      <c r="M14" s="8"/>
      <c r="N14" s="30">
        <f>M14*88.99</f>
        <v>0</v>
      </c>
      <c r="O14" s="7"/>
      <c r="P14" s="26">
        <f>O14*45.59</f>
        <v>0</v>
      </c>
      <c r="Q14" s="8"/>
      <c r="R14" s="26">
        <f>Q14*114.71</f>
        <v>0</v>
      </c>
      <c r="S14" s="39"/>
      <c r="T14" s="26">
        <f>S14*18.5</f>
        <v>0</v>
      </c>
      <c r="U14" s="37">
        <f>D14*C14+F14*E14+H14*G14+J14*I14+L14*K14+N14*M14+P14*O14+R14*Q14+T14*S14</f>
        <v>0</v>
      </c>
    </row>
    <row r="15" spans="1:21" x14ac:dyDescent="0.55000000000000004">
      <c r="A15" s="45"/>
      <c r="B15" s="5" t="s">
        <v>3</v>
      </c>
      <c r="C15" s="5"/>
      <c r="D15" s="27"/>
      <c r="E15" s="5"/>
      <c r="F15" s="27"/>
      <c r="G15" s="6"/>
      <c r="H15" s="27"/>
      <c r="I15" s="5"/>
      <c r="J15" s="27"/>
      <c r="K15" s="6"/>
      <c r="L15" s="27"/>
      <c r="M15" s="6"/>
      <c r="N15" s="31"/>
      <c r="O15" s="5"/>
      <c r="P15" s="27"/>
      <c r="Q15" s="6"/>
      <c r="R15" s="27"/>
      <c r="S15" s="40"/>
      <c r="T15" s="27"/>
      <c r="U15" s="14"/>
    </row>
    <row r="16" spans="1:21" x14ac:dyDescent="0.55000000000000004">
      <c r="A16" s="46"/>
      <c r="B16" s="9" t="s">
        <v>4</v>
      </c>
      <c r="C16" s="9"/>
      <c r="D16" s="28"/>
      <c r="E16" s="9"/>
      <c r="F16" s="28"/>
      <c r="G16" s="10"/>
      <c r="H16" s="28"/>
      <c r="I16" s="9"/>
      <c r="J16" s="28"/>
      <c r="K16" s="10"/>
      <c r="L16" s="28"/>
      <c r="M16" s="10"/>
      <c r="N16" s="32"/>
      <c r="O16" s="9"/>
      <c r="P16" s="28"/>
      <c r="Q16" s="10"/>
      <c r="R16" s="28"/>
      <c r="S16" s="41"/>
      <c r="T16" s="28"/>
      <c r="U16" s="15"/>
    </row>
    <row r="17" spans="1:21" x14ac:dyDescent="0.55000000000000004">
      <c r="A17" s="44">
        <v>43909</v>
      </c>
      <c r="B17" s="7" t="s">
        <v>2</v>
      </c>
      <c r="C17" s="7"/>
      <c r="D17" s="26">
        <f>C17*37.99</f>
        <v>0</v>
      </c>
      <c r="E17" s="7"/>
      <c r="F17" s="26">
        <f>E17*45.59</f>
        <v>0</v>
      </c>
      <c r="G17" s="8"/>
      <c r="H17" s="26">
        <f>G17*55.64</f>
        <v>0</v>
      </c>
      <c r="I17" s="7"/>
      <c r="J17" s="26">
        <f>I17*66.77</f>
        <v>0</v>
      </c>
      <c r="K17" s="8"/>
      <c r="L17" s="26">
        <f>K17*74.16</f>
        <v>0</v>
      </c>
      <c r="M17" s="8"/>
      <c r="N17" s="30">
        <f>M17*88.99</f>
        <v>0</v>
      </c>
      <c r="O17" s="7"/>
      <c r="P17" s="26">
        <f>O17*45.59</f>
        <v>0</v>
      </c>
      <c r="Q17" s="8"/>
      <c r="R17" s="26">
        <f>Q17*114.71</f>
        <v>0</v>
      </c>
      <c r="S17" s="39"/>
      <c r="T17" s="26">
        <f>S17*18.5</f>
        <v>0</v>
      </c>
      <c r="U17" s="37">
        <f>D17*C17+F17*E17+H17*G17+J17*I17+L17*K17+N17*M17+P17*O17+R17*Q17+T17*S17</f>
        <v>0</v>
      </c>
    </row>
    <row r="18" spans="1:21" x14ac:dyDescent="0.55000000000000004">
      <c r="A18" s="45"/>
      <c r="B18" s="5" t="s">
        <v>3</v>
      </c>
      <c r="C18" s="5"/>
      <c r="D18" s="27"/>
      <c r="E18" s="5"/>
      <c r="F18" s="27"/>
      <c r="G18" s="6"/>
      <c r="H18" s="27"/>
      <c r="I18" s="5"/>
      <c r="J18" s="27"/>
      <c r="K18" s="6"/>
      <c r="L18" s="27"/>
      <c r="M18" s="6"/>
      <c r="N18" s="31"/>
      <c r="O18" s="5"/>
      <c r="P18" s="27"/>
      <c r="Q18" s="6"/>
      <c r="R18" s="27"/>
      <c r="S18" s="40"/>
      <c r="T18" s="27"/>
      <c r="U18" s="14"/>
    </row>
    <row r="19" spans="1:21" x14ac:dyDescent="0.55000000000000004">
      <c r="A19" s="46"/>
      <c r="B19" s="9" t="s">
        <v>4</v>
      </c>
      <c r="C19" s="9"/>
      <c r="D19" s="28"/>
      <c r="E19" s="9"/>
      <c r="F19" s="28"/>
      <c r="G19" s="10"/>
      <c r="H19" s="28"/>
      <c r="I19" s="9"/>
      <c r="J19" s="28"/>
      <c r="K19" s="10"/>
      <c r="L19" s="28"/>
      <c r="M19" s="10"/>
      <c r="N19" s="32"/>
      <c r="O19" s="9"/>
      <c r="P19" s="28"/>
      <c r="Q19" s="10"/>
      <c r="R19" s="28"/>
      <c r="S19" s="41"/>
      <c r="T19" s="28"/>
      <c r="U19" s="15"/>
    </row>
    <row r="20" spans="1:21" x14ac:dyDescent="0.55000000000000004">
      <c r="A20" s="44">
        <v>43910</v>
      </c>
      <c r="B20" s="7" t="s">
        <v>2</v>
      </c>
      <c r="C20" s="7"/>
      <c r="D20" s="26">
        <f>C20*37.99</f>
        <v>0</v>
      </c>
      <c r="E20" s="7"/>
      <c r="F20" s="26">
        <f>E20*45.59</f>
        <v>0</v>
      </c>
      <c r="G20" s="8"/>
      <c r="H20" s="26">
        <f>G20*55.64</f>
        <v>0</v>
      </c>
      <c r="I20" s="7"/>
      <c r="J20" s="26">
        <f>I20*66.77</f>
        <v>0</v>
      </c>
      <c r="K20" s="8"/>
      <c r="L20" s="26">
        <f>K20*74.16</f>
        <v>0</v>
      </c>
      <c r="M20" s="8"/>
      <c r="N20" s="30">
        <f>M20*88.99</f>
        <v>0</v>
      </c>
      <c r="O20" s="7"/>
      <c r="P20" s="26">
        <f>O20*45.59</f>
        <v>0</v>
      </c>
      <c r="Q20" s="8"/>
      <c r="R20" s="26">
        <f>Q20*114.71</f>
        <v>0</v>
      </c>
      <c r="S20" s="39"/>
      <c r="T20" s="26">
        <f>S20*18.5</f>
        <v>0</v>
      </c>
      <c r="U20" s="37">
        <f>D20*C20+F20*E20+H20*G20+J20*I20+L20*K20+N20*M20+P20*O20+R20*Q20+T20*S20</f>
        <v>0</v>
      </c>
    </row>
    <row r="21" spans="1:21" x14ac:dyDescent="0.55000000000000004">
      <c r="A21" s="45"/>
      <c r="B21" s="5" t="s">
        <v>3</v>
      </c>
      <c r="C21" s="5"/>
      <c r="D21" s="27"/>
      <c r="E21" s="5"/>
      <c r="F21" s="27"/>
      <c r="G21" s="6"/>
      <c r="H21" s="27"/>
      <c r="I21" s="5"/>
      <c r="J21" s="27"/>
      <c r="K21" s="6"/>
      <c r="L21" s="27"/>
      <c r="M21" s="6"/>
      <c r="N21" s="31"/>
      <c r="O21" s="5"/>
      <c r="P21" s="27"/>
      <c r="Q21" s="6"/>
      <c r="R21" s="27"/>
      <c r="S21" s="40"/>
      <c r="T21" s="27"/>
      <c r="U21" s="14"/>
    </row>
    <row r="22" spans="1:21" ht="14.7" thickBot="1" x14ac:dyDescent="0.6">
      <c r="A22" s="46"/>
      <c r="B22" s="13" t="s">
        <v>4</v>
      </c>
      <c r="C22" s="9"/>
      <c r="D22" s="28"/>
      <c r="E22" s="9"/>
      <c r="F22" s="28"/>
      <c r="G22" s="10"/>
      <c r="H22" s="28"/>
      <c r="I22" s="9"/>
      <c r="J22" s="28"/>
      <c r="K22" s="10"/>
      <c r="L22" s="28"/>
      <c r="M22" s="10"/>
      <c r="N22" s="32"/>
      <c r="O22" s="9"/>
      <c r="P22" s="28"/>
      <c r="Q22" s="10"/>
      <c r="R22" s="28"/>
      <c r="S22" s="41"/>
      <c r="T22" s="28"/>
      <c r="U22" s="16"/>
    </row>
    <row r="23" spans="1:21" x14ac:dyDescent="0.55000000000000004">
      <c r="A23" s="47" t="s">
        <v>6</v>
      </c>
      <c r="B23" s="11" t="s">
        <v>2</v>
      </c>
      <c r="C23" s="7">
        <f t="shared" ref="C23:T23" si="0">SUM(C8:C22)</f>
        <v>0</v>
      </c>
      <c r="D23" s="26">
        <f t="shared" si="0"/>
        <v>0</v>
      </c>
      <c r="E23" s="7">
        <f t="shared" si="0"/>
        <v>0</v>
      </c>
      <c r="F23" s="26">
        <f t="shared" si="0"/>
        <v>0</v>
      </c>
      <c r="G23" s="7">
        <f t="shared" si="0"/>
        <v>0</v>
      </c>
      <c r="H23" s="26">
        <f t="shared" si="0"/>
        <v>0</v>
      </c>
      <c r="I23" s="7">
        <f t="shared" si="0"/>
        <v>0</v>
      </c>
      <c r="J23" s="26">
        <f t="shared" si="0"/>
        <v>0</v>
      </c>
      <c r="K23" s="7">
        <f t="shared" si="0"/>
        <v>0</v>
      </c>
      <c r="L23" s="26">
        <f t="shared" si="0"/>
        <v>0</v>
      </c>
      <c r="M23" s="7">
        <f t="shared" si="0"/>
        <v>0</v>
      </c>
      <c r="N23" s="26">
        <f t="shared" si="0"/>
        <v>0</v>
      </c>
      <c r="O23" s="7">
        <f t="shared" si="0"/>
        <v>0</v>
      </c>
      <c r="P23" s="26">
        <f t="shared" si="0"/>
        <v>0</v>
      </c>
      <c r="Q23" s="7">
        <f t="shared" si="0"/>
        <v>0</v>
      </c>
      <c r="R23" s="26">
        <f t="shared" si="0"/>
        <v>0</v>
      </c>
      <c r="S23" s="7">
        <f t="shared" si="0"/>
        <v>0</v>
      </c>
      <c r="T23" s="26">
        <f t="shared" si="0"/>
        <v>0</v>
      </c>
      <c r="U23" s="38">
        <f t="shared" ref="U23" si="1">SUM(U8:U20)</f>
        <v>0</v>
      </c>
    </row>
    <row r="24" spans="1:21" x14ac:dyDescent="0.55000000000000004">
      <c r="A24" s="47"/>
      <c r="B24" s="5" t="s">
        <v>3</v>
      </c>
      <c r="C24" s="5"/>
      <c r="D24" s="27"/>
      <c r="E24" s="5"/>
      <c r="F24" s="27"/>
      <c r="G24" s="6"/>
      <c r="H24" s="27"/>
      <c r="I24" s="5"/>
      <c r="J24" s="27"/>
      <c r="K24" s="6"/>
      <c r="L24" s="27"/>
      <c r="M24" s="6"/>
      <c r="N24" s="31"/>
      <c r="O24" s="5"/>
      <c r="P24" s="27"/>
      <c r="Q24" s="6"/>
      <c r="R24" s="27"/>
      <c r="S24" s="31"/>
      <c r="T24" s="27"/>
      <c r="U24" s="14"/>
    </row>
    <row r="25" spans="1:21" ht="14.7" thickBot="1" x14ac:dyDescent="0.6">
      <c r="A25" s="48"/>
      <c r="B25" s="13" t="s">
        <v>4</v>
      </c>
      <c r="C25" s="9"/>
      <c r="D25" s="28"/>
      <c r="E25" s="9"/>
      <c r="F25" s="28"/>
      <c r="G25" s="10"/>
      <c r="H25" s="28"/>
      <c r="I25" s="9"/>
      <c r="J25" s="28"/>
      <c r="K25" s="10"/>
      <c r="L25" s="28"/>
      <c r="M25" s="10"/>
      <c r="N25" s="32"/>
      <c r="O25" s="9"/>
      <c r="P25" s="28"/>
      <c r="Q25" s="10"/>
      <c r="R25" s="28"/>
      <c r="S25" s="32"/>
      <c r="T25" s="28"/>
      <c r="U25" s="16"/>
    </row>
    <row r="26" spans="1:21" x14ac:dyDescent="0.55000000000000004">
      <c r="F26" s="33"/>
    </row>
    <row r="27" spans="1:21" x14ac:dyDescent="0.55000000000000004">
      <c r="F27" s="33"/>
    </row>
    <row r="28" spans="1:21" x14ac:dyDescent="0.5500000000000000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19"/>
      <c r="P28"/>
      <c r="R28"/>
    </row>
    <row r="29" spans="1:21" ht="20.399999999999999" x14ac:dyDescent="0.55000000000000004">
      <c r="A29" s="50" t="s">
        <v>18</v>
      </c>
      <c r="B29" s="50"/>
      <c r="C29" s="50"/>
      <c r="D29" s="50"/>
      <c r="E29" s="50"/>
      <c r="F29" s="50"/>
      <c r="G29" s="50"/>
      <c r="H29" s="34"/>
      <c r="J29" s="34"/>
      <c r="L29" s="34"/>
      <c r="N29" s="34"/>
      <c r="P29" s="34"/>
      <c r="R29" s="34"/>
    </row>
    <row r="31" spans="1:21" x14ac:dyDescent="0.55000000000000004">
      <c r="A31" s="51" t="s">
        <v>5</v>
      </c>
      <c r="B31" s="51"/>
      <c r="C31" s="51"/>
      <c r="D31" s="23"/>
    </row>
    <row r="33" spans="1:21" ht="14.7" thickBot="1" x14ac:dyDescent="0.6">
      <c r="A33" s="42" t="s">
        <v>24</v>
      </c>
      <c r="B33" s="42"/>
      <c r="C33" s="42"/>
      <c r="D33" s="43"/>
    </row>
    <row r="34" spans="1:21" s="1" customFormat="1" ht="45" customHeight="1" x14ac:dyDescent="0.55000000000000004">
      <c r="A34" s="17" t="s">
        <v>0</v>
      </c>
      <c r="B34" s="12" t="s">
        <v>7</v>
      </c>
      <c r="C34" s="54" t="s">
        <v>19</v>
      </c>
      <c r="D34" s="55"/>
      <c r="E34" s="55"/>
      <c r="F34" s="56"/>
      <c r="G34" s="54" t="s">
        <v>20</v>
      </c>
      <c r="H34" s="55"/>
      <c r="I34" s="55"/>
      <c r="J34" s="56"/>
      <c r="K34" s="54" t="s">
        <v>21</v>
      </c>
      <c r="L34" s="55"/>
      <c r="M34" s="55"/>
      <c r="N34" s="56"/>
      <c r="O34" s="54" t="s">
        <v>22</v>
      </c>
      <c r="P34" s="55"/>
      <c r="Q34" s="55"/>
      <c r="R34" s="56"/>
      <c r="S34" s="54" t="s">
        <v>16</v>
      </c>
      <c r="T34" s="54" t="s">
        <v>17</v>
      </c>
      <c r="U34" s="52" t="s">
        <v>1</v>
      </c>
    </row>
    <row r="35" spans="1:21" x14ac:dyDescent="0.55000000000000004">
      <c r="A35" s="18"/>
      <c r="B35" s="4"/>
      <c r="C35" s="29" t="s">
        <v>8</v>
      </c>
      <c r="D35" s="25" t="s">
        <v>9</v>
      </c>
      <c r="E35" s="22" t="s">
        <v>10</v>
      </c>
      <c r="F35" s="25" t="s">
        <v>11</v>
      </c>
      <c r="G35" s="21" t="s">
        <v>12</v>
      </c>
      <c r="H35" s="35" t="s">
        <v>13</v>
      </c>
      <c r="I35" s="3" t="s">
        <v>14</v>
      </c>
      <c r="J35" s="35" t="s">
        <v>13</v>
      </c>
      <c r="K35" s="21" t="s">
        <v>12</v>
      </c>
      <c r="L35" s="35" t="s">
        <v>13</v>
      </c>
      <c r="M35" s="3" t="s">
        <v>15</v>
      </c>
      <c r="N35" s="35" t="s">
        <v>13</v>
      </c>
      <c r="O35" s="2" t="s">
        <v>12</v>
      </c>
      <c r="P35" s="35" t="s">
        <v>13</v>
      </c>
      <c r="Q35" s="2" t="s">
        <v>14</v>
      </c>
      <c r="R35" s="35" t="s">
        <v>13</v>
      </c>
      <c r="S35" s="57"/>
      <c r="T35" s="57"/>
      <c r="U35" s="53"/>
    </row>
    <row r="36" spans="1:21" x14ac:dyDescent="0.55000000000000004">
      <c r="A36" s="44">
        <v>43913</v>
      </c>
      <c r="B36" s="7" t="s">
        <v>2</v>
      </c>
      <c r="C36" s="7"/>
      <c r="D36" s="26">
        <f>C36*37.99</f>
        <v>0</v>
      </c>
      <c r="E36" s="7"/>
      <c r="F36" s="26">
        <f>E36*45.59</f>
        <v>0</v>
      </c>
      <c r="G36" s="8"/>
      <c r="H36" s="26">
        <f>G36*55.64</f>
        <v>0</v>
      </c>
      <c r="I36" s="7"/>
      <c r="J36" s="26">
        <f>I36*66.77</f>
        <v>0</v>
      </c>
      <c r="K36" s="8"/>
      <c r="L36" s="26">
        <f>K36*74.16</f>
        <v>0</v>
      </c>
      <c r="M36" s="8"/>
      <c r="N36" s="30">
        <f>M36*88.99</f>
        <v>0</v>
      </c>
      <c r="O36" s="7"/>
      <c r="P36" s="26">
        <f>O36*45.59</f>
        <v>0</v>
      </c>
      <c r="Q36" s="8"/>
      <c r="R36" s="26">
        <f>Q36*114.71</f>
        <v>0</v>
      </c>
      <c r="S36" s="39"/>
      <c r="T36" s="26">
        <f>S36*18.5</f>
        <v>0</v>
      </c>
      <c r="U36" s="37">
        <f>D36*C36+F36*E36+H36*G36+J36*I36+L36*K36+N36*M36+P36*O36+R36*Q36+T36*S36</f>
        <v>0</v>
      </c>
    </row>
    <row r="37" spans="1:21" x14ac:dyDescent="0.55000000000000004">
      <c r="A37" s="45"/>
      <c r="B37" s="5" t="s">
        <v>3</v>
      </c>
      <c r="C37" s="5"/>
      <c r="D37" s="27"/>
      <c r="E37" s="5"/>
      <c r="F37" s="27"/>
      <c r="G37" s="6"/>
      <c r="H37" s="27"/>
      <c r="I37" s="5"/>
      <c r="J37" s="27"/>
      <c r="K37" s="6"/>
      <c r="L37" s="27"/>
      <c r="M37" s="6"/>
      <c r="N37" s="31"/>
      <c r="O37" s="5"/>
      <c r="P37" s="27"/>
      <c r="Q37" s="6"/>
      <c r="R37" s="27"/>
      <c r="S37" s="40"/>
      <c r="T37" s="27"/>
      <c r="U37" s="14"/>
    </row>
    <row r="38" spans="1:21" x14ac:dyDescent="0.55000000000000004">
      <c r="A38" s="46"/>
      <c r="B38" s="9" t="s">
        <v>4</v>
      </c>
      <c r="C38" s="9"/>
      <c r="D38" s="28"/>
      <c r="E38" s="9"/>
      <c r="F38" s="28"/>
      <c r="G38" s="10"/>
      <c r="H38" s="28"/>
      <c r="I38" s="9"/>
      <c r="J38" s="28"/>
      <c r="K38" s="10"/>
      <c r="L38" s="28"/>
      <c r="M38" s="10"/>
      <c r="N38" s="32"/>
      <c r="O38" s="9"/>
      <c r="P38" s="28"/>
      <c r="Q38" s="10"/>
      <c r="R38" s="28"/>
      <c r="S38" s="41"/>
      <c r="T38" s="28"/>
      <c r="U38" s="15"/>
    </row>
    <row r="39" spans="1:21" x14ac:dyDescent="0.55000000000000004">
      <c r="A39" s="44">
        <v>43914</v>
      </c>
      <c r="B39" s="7" t="s">
        <v>2</v>
      </c>
      <c r="C39" s="7"/>
      <c r="D39" s="26">
        <f>C39*37.99</f>
        <v>0</v>
      </c>
      <c r="E39" s="7"/>
      <c r="F39" s="26">
        <f>E39*45.59</f>
        <v>0</v>
      </c>
      <c r="G39" s="8"/>
      <c r="H39" s="26">
        <f>G39*55.64</f>
        <v>0</v>
      </c>
      <c r="I39" s="7"/>
      <c r="J39" s="26">
        <f>I39*66.77</f>
        <v>0</v>
      </c>
      <c r="K39" s="8"/>
      <c r="L39" s="26">
        <f>K39*74.16</f>
        <v>0</v>
      </c>
      <c r="M39" s="8"/>
      <c r="N39" s="30">
        <f>M39*88.99</f>
        <v>0</v>
      </c>
      <c r="O39" s="7"/>
      <c r="P39" s="26">
        <f>O39*45.59</f>
        <v>0</v>
      </c>
      <c r="Q39" s="8"/>
      <c r="R39" s="26">
        <f>Q39*114.71</f>
        <v>0</v>
      </c>
      <c r="S39" s="39"/>
      <c r="T39" s="26">
        <f>S39*18.5</f>
        <v>0</v>
      </c>
      <c r="U39" s="37">
        <f>D39*C39+F39*E39+H39*G39+J39*I39+L39*K39+N39*M39+P39*O39+R39*Q39+T39*S39</f>
        <v>0</v>
      </c>
    </row>
    <row r="40" spans="1:21" x14ac:dyDescent="0.55000000000000004">
      <c r="A40" s="45"/>
      <c r="B40" s="5" t="s">
        <v>3</v>
      </c>
      <c r="C40" s="5"/>
      <c r="D40" s="27"/>
      <c r="E40" s="5"/>
      <c r="F40" s="27"/>
      <c r="G40" s="6"/>
      <c r="H40" s="27"/>
      <c r="I40" s="5"/>
      <c r="J40" s="27"/>
      <c r="K40" s="6"/>
      <c r="L40" s="27"/>
      <c r="M40" s="6"/>
      <c r="N40" s="31"/>
      <c r="O40" s="5"/>
      <c r="P40" s="27"/>
      <c r="Q40" s="6"/>
      <c r="R40" s="27"/>
      <c r="S40" s="40"/>
      <c r="T40" s="27"/>
      <c r="U40" s="14"/>
    </row>
    <row r="41" spans="1:21" x14ac:dyDescent="0.55000000000000004">
      <c r="A41" s="46"/>
      <c r="B41" s="9" t="s">
        <v>4</v>
      </c>
      <c r="C41" s="9"/>
      <c r="D41" s="28"/>
      <c r="E41" s="9"/>
      <c r="F41" s="28"/>
      <c r="G41" s="10"/>
      <c r="H41" s="28"/>
      <c r="I41" s="9"/>
      <c r="J41" s="28"/>
      <c r="K41" s="10"/>
      <c r="L41" s="28"/>
      <c r="M41" s="10"/>
      <c r="N41" s="32"/>
      <c r="O41" s="9"/>
      <c r="P41" s="28"/>
      <c r="Q41" s="10"/>
      <c r="R41" s="28"/>
      <c r="S41" s="41"/>
      <c r="T41" s="28"/>
      <c r="U41" s="15"/>
    </row>
    <row r="42" spans="1:21" x14ac:dyDescent="0.55000000000000004">
      <c r="A42" s="44">
        <v>43915</v>
      </c>
      <c r="B42" s="7" t="s">
        <v>2</v>
      </c>
      <c r="C42" s="7"/>
      <c r="D42" s="26">
        <f>C42*37.99</f>
        <v>0</v>
      </c>
      <c r="E42" s="7"/>
      <c r="F42" s="26">
        <f>E42*45.59</f>
        <v>0</v>
      </c>
      <c r="G42" s="8"/>
      <c r="H42" s="26">
        <f>G42*55.64</f>
        <v>0</v>
      </c>
      <c r="I42" s="7"/>
      <c r="J42" s="26">
        <f>I42*66.77</f>
        <v>0</v>
      </c>
      <c r="K42" s="8"/>
      <c r="L42" s="26">
        <f>K42*74.16</f>
        <v>0</v>
      </c>
      <c r="M42" s="8"/>
      <c r="N42" s="30">
        <f>M42*88.99</f>
        <v>0</v>
      </c>
      <c r="O42" s="7"/>
      <c r="P42" s="26">
        <f>O42*45.59</f>
        <v>0</v>
      </c>
      <c r="Q42" s="8"/>
      <c r="R42" s="26">
        <f>Q42*114.71</f>
        <v>0</v>
      </c>
      <c r="S42" s="39"/>
      <c r="T42" s="26">
        <f>S42*18.5</f>
        <v>0</v>
      </c>
      <c r="U42" s="37">
        <f>D42*C42+F42*E42+H42*G42+J42*I42+L42*K42+N42*M42+P42*O42+R42*Q42+T42*S42</f>
        <v>0</v>
      </c>
    </row>
    <row r="43" spans="1:21" x14ac:dyDescent="0.55000000000000004">
      <c r="A43" s="45"/>
      <c r="B43" s="5" t="s">
        <v>3</v>
      </c>
      <c r="C43" s="5"/>
      <c r="D43" s="27"/>
      <c r="E43" s="5"/>
      <c r="F43" s="27"/>
      <c r="G43" s="6"/>
      <c r="H43" s="27"/>
      <c r="I43" s="5"/>
      <c r="J43" s="27"/>
      <c r="K43" s="6"/>
      <c r="L43" s="27"/>
      <c r="M43" s="6"/>
      <c r="N43" s="31"/>
      <c r="O43" s="5"/>
      <c r="P43" s="27"/>
      <c r="Q43" s="6"/>
      <c r="R43" s="27"/>
      <c r="S43" s="40"/>
      <c r="T43" s="27"/>
      <c r="U43" s="14"/>
    </row>
    <row r="44" spans="1:21" x14ac:dyDescent="0.55000000000000004">
      <c r="A44" s="46"/>
      <c r="B44" s="9" t="s">
        <v>4</v>
      </c>
      <c r="C44" s="9"/>
      <c r="D44" s="28"/>
      <c r="E44" s="9"/>
      <c r="F44" s="28"/>
      <c r="G44" s="10"/>
      <c r="H44" s="28"/>
      <c r="I44" s="9"/>
      <c r="J44" s="28"/>
      <c r="K44" s="10"/>
      <c r="L44" s="28"/>
      <c r="M44" s="10"/>
      <c r="N44" s="32"/>
      <c r="O44" s="9"/>
      <c r="P44" s="28"/>
      <c r="Q44" s="10"/>
      <c r="R44" s="28"/>
      <c r="S44" s="41"/>
      <c r="T44" s="28"/>
      <c r="U44" s="15"/>
    </row>
    <row r="45" spans="1:21" x14ac:dyDescent="0.55000000000000004">
      <c r="A45" s="44">
        <v>43916</v>
      </c>
      <c r="B45" s="7" t="s">
        <v>2</v>
      </c>
      <c r="C45" s="7"/>
      <c r="D45" s="26">
        <f>C45*37.99</f>
        <v>0</v>
      </c>
      <c r="E45" s="7"/>
      <c r="F45" s="26">
        <f>E45*45.59</f>
        <v>0</v>
      </c>
      <c r="G45" s="8"/>
      <c r="H45" s="26">
        <f>G45*55.64</f>
        <v>0</v>
      </c>
      <c r="I45" s="7"/>
      <c r="J45" s="26">
        <f>I45*66.77</f>
        <v>0</v>
      </c>
      <c r="K45" s="8"/>
      <c r="L45" s="26">
        <f>K45*74.16</f>
        <v>0</v>
      </c>
      <c r="M45" s="8"/>
      <c r="N45" s="30">
        <f>M45*88.99</f>
        <v>0</v>
      </c>
      <c r="O45" s="7"/>
      <c r="P45" s="26">
        <f>O45*45.59</f>
        <v>0</v>
      </c>
      <c r="Q45" s="8"/>
      <c r="R45" s="26">
        <f>Q45*114.71</f>
        <v>0</v>
      </c>
      <c r="S45" s="39"/>
      <c r="T45" s="26">
        <f>S45*18.5</f>
        <v>0</v>
      </c>
      <c r="U45" s="37">
        <f>D45*C45+F45*E45+H45*G45+J45*I45+L45*K45+N45*M45+P45*O45+R45*Q45+T45*S45</f>
        <v>0</v>
      </c>
    </row>
    <row r="46" spans="1:21" x14ac:dyDescent="0.55000000000000004">
      <c r="A46" s="45"/>
      <c r="B46" s="5" t="s">
        <v>3</v>
      </c>
      <c r="C46" s="5"/>
      <c r="D46" s="27"/>
      <c r="E46" s="5"/>
      <c r="F46" s="27"/>
      <c r="G46" s="6"/>
      <c r="H46" s="27"/>
      <c r="I46" s="5"/>
      <c r="J46" s="27"/>
      <c r="K46" s="6"/>
      <c r="L46" s="27"/>
      <c r="M46" s="6"/>
      <c r="N46" s="31"/>
      <c r="O46" s="5"/>
      <c r="P46" s="27"/>
      <c r="Q46" s="6"/>
      <c r="R46" s="27"/>
      <c r="S46" s="40"/>
      <c r="T46" s="27"/>
      <c r="U46" s="14"/>
    </row>
    <row r="47" spans="1:21" x14ac:dyDescent="0.55000000000000004">
      <c r="A47" s="46"/>
      <c r="B47" s="9" t="s">
        <v>4</v>
      </c>
      <c r="C47" s="9"/>
      <c r="D47" s="28"/>
      <c r="E47" s="9"/>
      <c r="F47" s="28"/>
      <c r="G47" s="10"/>
      <c r="H47" s="28"/>
      <c r="I47" s="9"/>
      <c r="J47" s="28"/>
      <c r="K47" s="10"/>
      <c r="L47" s="28"/>
      <c r="M47" s="10"/>
      <c r="N47" s="32"/>
      <c r="O47" s="9"/>
      <c r="P47" s="28"/>
      <c r="Q47" s="10"/>
      <c r="R47" s="28"/>
      <c r="S47" s="41"/>
      <c r="T47" s="28"/>
      <c r="U47" s="15"/>
    </row>
    <row r="48" spans="1:21" x14ac:dyDescent="0.55000000000000004">
      <c r="A48" s="44">
        <v>43917</v>
      </c>
      <c r="B48" s="7" t="s">
        <v>2</v>
      </c>
      <c r="C48" s="7"/>
      <c r="D48" s="26">
        <f>C48*37.99</f>
        <v>0</v>
      </c>
      <c r="E48" s="7"/>
      <c r="F48" s="26">
        <f>E48*45.59</f>
        <v>0</v>
      </c>
      <c r="G48" s="8"/>
      <c r="H48" s="26">
        <f>G48*55.64</f>
        <v>0</v>
      </c>
      <c r="I48" s="7"/>
      <c r="J48" s="26">
        <f>I48*66.77</f>
        <v>0</v>
      </c>
      <c r="K48" s="8"/>
      <c r="L48" s="26">
        <f>K48*74.16</f>
        <v>0</v>
      </c>
      <c r="M48" s="8"/>
      <c r="N48" s="30">
        <f>M48*88.99</f>
        <v>0</v>
      </c>
      <c r="O48" s="7"/>
      <c r="P48" s="26">
        <f>O48*45.59</f>
        <v>0</v>
      </c>
      <c r="Q48" s="8"/>
      <c r="R48" s="26">
        <f>Q48*114.71</f>
        <v>0</v>
      </c>
      <c r="S48" s="39"/>
      <c r="T48" s="26">
        <f>S48*18.5</f>
        <v>0</v>
      </c>
      <c r="U48" s="37">
        <f>D48*C48+F48*E48+H48*G48+J48*I48+L48*K48+N48*M48+P48*O48+R48*Q48+T48*S48</f>
        <v>0</v>
      </c>
    </row>
    <row r="49" spans="1:21" x14ac:dyDescent="0.55000000000000004">
      <c r="A49" s="45"/>
      <c r="B49" s="5" t="s">
        <v>3</v>
      </c>
      <c r="C49" s="5"/>
      <c r="D49" s="27"/>
      <c r="E49" s="5"/>
      <c r="F49" s="27"/>
      <c r="G49" s="6"/>
      <c r="H49" s="27"/>
      <c r="I49" s="5"/>
      <c r="J49" s="27"/>
      <c r="K49" s="6"/>
      <c r="L49" s="27"/>
      <c r="M49" s="6"/>
      <c r="N49" s="31"/>
      <c r="O49" s="5"/>
      <c r="P49" s="27"/>
      <c r="Q49" s="6"/>
      <c r="R49" s="27"/>
      <c r="S49" s="40"/>
      <c r="T49" s="27"/>
      <c r="U49" s="14"/>
    </row>
    <row r="50" spans="1:21" ht="14.7" thickBot="1" x14ac:dyDescent="0.6">
      <c r="A50" s="46"/>
      <c r="B50" s="13" t="s">
        <v>4</v>
      </c>
      <c r="C50" s="9"/>
      <c r="D50" s="28"/>
      <c r="E50" s="9"/>
      <c r="F50" s="28"/>
      <c r="G50" s="10"/>
      <c r="H50" s="28"/>
      <c r="I50" s="9"/>
      <c r="J50" s="28"/>
      <c r="K50" s="10"/>
      <c r="L50" s="28"/>
      <c r="M50" s="10"/>
      <c r="N50" s="32"/>
      <c r="O50" s="9"/>
      <c r="P50" s="28"/>
      <c r="Q50" s="10"/>
      <c r="R50" s="28"/>
      <c r="S50" s="41"/>
      <c r="T50" s="28"/>
      <c r="U50" s="16"/>
    </row>
    <row r="51" spans="1:21" x14ac:dyDescent="0.55000000000000004">
      <c r="A51" s="47" t="s">
        <v>6</v>
      </c>
      <c r="B51" s="11" t="s">
        <v>2</v>
      </c>
      <c r="C51" s="7">
        <f t="shared" ref="C51:T51" si="2">SUM(C36:C50)</f>
        <v>0</v>
      </c>
      <c r="D51" s="26">
        <f t="shared" si="2"/>
        <v>0</v>
      </c>
      <c r="E51" s="7">
        <f t="shared" si="2"/>
        <v>0</v>
      </c>
      <c r="F51" s="26">
        <f t="shared" si="2"/>
        <v>0</v>
      </c>
      <c r="G51" s="7">
        <f t="shared" si="2"/>
        <v>0</v>
      </c>
      <c r="H51" s="26">
        <f t="shared" si="2"/>
        <v>0</v>
      </c>
      <c r="I51" s="7">
        <f t="shared" si="2"/>
        <v>0</v>
      </c>
      <c r="J51" s="26">
        <f t="shared" si="2"/>
        <v>0</v>
      </c>
      <c r="K51" s="7">
        <f t="shared" si="2"/>
        <v>0</v>
      </c>
      <c r="L51" s="26">
        <f t="shared" si="2"/>
        <v>0</v>
      </c>
      <c r="M51" s="7">
        <f t="shared" si="2"/>
        <v>0</v>
      </c>
      <c r="N51" s="26">
        <f t="shared" si="2"/>
        <v>0</v>
      </c>
      <c r="O51" s="7">
        <f t="shared" si="2"/>
        <v>0</v>
      </c>
      <c r="P51" s="26">
        <f t="shared" si="2"/>
        <v>0</v>
      </c>
      <c r="Q51" s="7">
        <f t="shared" si="2"/>
        <v>0</v>
      </c>
      <c r="R51" s="26">
        <f t="shared" si="2"/>
        <v>0</v>
      </c>
      <c r="S51" s="7">
        <f t="shared" si="2"/>
        <v>0</v>
      </c>
      <c r="T51" s="26">
        <f t="shared" si="2"/>
        <v>0</v>
      </c>
      <c r="U51" s="38">
        <f t="shared" ref="U51" si="3">SUM(U36:U48)</f>
        <v>0</v>
      </c>
    </row>
    <row r="52" spans="1:21" x14ac:dyDescent="0.55000000000000004">
      <c r="A52" s="47"/>
      <c r="B52" s="5" t="s">
        <v>3</v>
      </c>
      <c r="C52" s="5"/>
      <c r="D52" s="27"/>
      <c r="E52" s="5"/>
      <c r="F52" s="27"/>
      <c r="G52" s="6"/>
      <c r="H52" s="27"/>
      <c r="I52" s="5"/>
      <c r="J52" s="27"/>
      <c r="K52" s="6"/>
      <c r="L52" s="27"/>
      <c r="M52" s="6"/>
      <c r="N52" s="31"/>
      <c r="O52" s="5"/>
      <c r="P52" s="27"/>
      <c r="Q52" s="6"/>
      <c r="R52" s="27"/>
      <c r="S52" s="31"/>
      <c r="T52" s="27"/>
      <c r="U52" s="14"/>
    </row>
    <row r="53" spans="1:21" ht="14.7" thickBot="1" x14ac:dyDescent="0.6">
      <c r="A53" s="48"/>
      <c r="B53" s="13" t="s">
        <v>4</v>
      </c>
      <c r="C53" s="9"/>
      <c r="D53" s="28"/>
      <c r="E53" s="9"/>
      <c r="F53" s="28"/>
      <c r="G53" s="10"/>
      <c r="H53" s="28"/>
      <c r="I53" s="9"/>
      <c r="J53" s="28"/>
      <c r="K53" s="10"/>
      <c r="L53" s="28"/>
      <c r="M53" s="10"/>
      <c r="N53" s="32"/>
      <c r="O53" s="9"/>
      <c r="P53" s="28"/>
      <c r="Q53" s="10"/>
      <c r="R53" s="28"/>
      <c r="S53" s="32"/>
      <c r="T53" s="28"/>
      <c r="U53" s="16"/>
    </row>
    <row r="54" spans="1:21" x14ac:dyDescent="0.55000000000000004">
      <c r="F54" s="33"/>
    </row>
    <row r="55" spans="1:21" x14ac:dyDescent="0.55000000000000004">
      <c r="F55" s="33"/>
    </row>
    <row r="56" spans="1:21" x14ac:dyDescent="0.55000000000000004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20"/>
      <c r="P56"/>
      <c r="R56"/>
    </row>
    <row r="57" spans="1:21" ht="20.399999999999999" x14ac:dyDescent="0.55000000000000004">
      <c r="A57" s="50" t="s">
        <v>18</v>
      </c>
      <c r="B57" s="50"/>
      <c r="C57" s="50"/>
      <c r="D57" s="50"/>
      <c r="E57" s="50"/>
      <c r="F57" s="50"/>
      <c r="G57" s="50"/>
      <c r="H57" s="34"/>
      <c r="J57" s="34"/>
      <c r="L57" s="34"/>
      <c r="N57" s="34"/>
      <c r="P57" s="34"/>
      <c r="R57" s="34"/>
    </row>
    <row r="59" spans="1:21" x14ac:dyDescent="0.55000000000000004">
      <c r="A59" s="51" t="s">
        <v>5</v>
      </c>
      <c r="B59" s="51"/>
      <c r="C59" s="51"/>
      <c r="D59" s="23"/>
    </row>
    <row r="61" spans="1:21" ht="14.7" thickBot="1" x14ac:dyDescent="0.6">
      <c r="A61" s="42" t="s">
        <v>24</v>
      </c>
      <c r="B61" s="42"/>
      <c r="C61" s="42"/>
      <c r="D61" s="43"/>
    </row>
    <row r="62" spans="1:21" s="1" customFormat="1" ht="45" customHeight="1" x14ac:dyDescent="0.55000000000000004">
      <c r="A62" s="17" t="s">
        <v>0</v>
      </c>
      <c r="B62" s="12" t="s">
        <v>7</v>
      </c>
      <c r="C62" s="54" t="s">
        <v>19</v>
      </c>
      <c r="D62" s="55"/>
      <c r="E62" s="55"/>
      <c r="F62" s="56"/>
      <c r="G62" s="54" t="s">
        <v>20</v>
      </c>
      <c r="H62" s="55"/>
      <c r="I62" s="55"/>
      <c r="J62" s="56"/>
      <c r="K62" s="54" t="s">
        <v>21</v>
      </c>
      <c r="L62" s="55"/>
      <c r="M62" s="55"/>
      <c r="N62" s="56"/>
      <c r="O62" s="54" t="s">
        <v>22</v>
      </c>
      <c r="P62" s="55"/>
      <c r="Q62" s="55"/>
      <c r="R62" s="56"/>
      <c r="S62" s="54" t="s">
        <v>16</v>
      </c>
      <c r="T62" s="54" t="s">
        <v>17</v>
      </c>
      <c r="U62" s="52" t="s">
        <v>1</v>
      </c>
    </row>
    <row r="63" spans="1:21" x14ac:dyDescent="0.55000000000000004">
      <c r="A63" s="18"/>
      <c r="B63" s="4"/>
      <c r="C63" s="29" t="s">
        <v>8</v>
      </c>
      <c r="D63" s="25" t="s">
        <v>9</v>
      </c>
      <c r="E63" s="22" t="s">
        <v>10</v>
      </c>
      <c r="F63" s="25" t="s">
        <v>11</v>
      </c>
      <c r="G63" s="21" t="s">
        <v>12</v>
      </c>
      <c r="H63" s="35" t="s">
        <v>13</v>
      </c>
      <c r="I63" s="3" t="s">
        <v>14</v>
      </c>
      <c r="J63" s="35" t="s">
        <v>13</v>
      </c>
      <c r="K63" s="21" t="s">
        <v>12</v>
      </c>
      <c r="L63" s="35" t="s">
        <v>13</v>
      </c>
      <c r="M63" s="3" t="s">
        <v>15</v>
      </c>
      <c r="N63" s="35" t="s">
        <v>13</v>
      </c>
      <c r="O63" s="2" t="s">
        <v>12</v>
      </c>
      <c r="P63" s="35" t="s">
        <v>13</v>
      </c>
      <c r="Q63" s="2" t="s">
        <v>14</v>
      </c>
      <c r="R63" s="35" t="s">
        <v>13</v>
      </c>
      <c r="S63" s="57"/>
      <c r="T63" s="57"/>
      <c r="U63" s="53"/>
    </row>
    <row r="64" spans="1:21" x14ac:dyDescent="0.55000000000000004">
      <c r="A64" s="44">
        <v>43920</v>
      </c>
      <c r="B64" s="7" t="s">
        <v>2</v>
      </c>
      <c r="C64" s="7"/>
      <c r="D64" s="26">
        <f>C64*37.99</f>
        <v>0</v>
      </c>
      <c r="E64" s="7"/>
      <c r="F64" s="26">
        <f>E64*45.59</f>
        <v>0</v>
      </c>
      <c r="G64" s="8"/>
      <c r="H64" s="26">
        <f>G64*55.64</f>
        <v>0</v>
      </c>
      <c r="I64" s="7"/>
      <c r="J64" s="26">
        <f>I64*66.77</f>
        <v>0</v>
      </c>
      <c r="K64" s="8"/>
      <c r="L64" s="26">
        <f>K64*74.16</f>
        <v>0</v>
      </c>
      <c r="M64" s="8"/>
      <c r="N64" s="30">
        <f>M64*88.99</f>
        <v>0</v>
      </c>
      <c r="O64" s="7"/>
      <c r="P64" s="26">
        <f>O64*45.59</f>
        <v>0</v>
      </c>
      <c r="Q64" s="8"/>
      <c r="R64" s="26">
        <f>Q64*114.71</f>
        <v>0</v>
      </c>
      <c r="S64" s="39"/>
      <c r="T64" s="26">
        <f>S64*18.5</f>
        <v>0</v>
      </c>
      <c r="U64" s="37">
        <f>D64*C64+F64*E64+H64*G64+J64*I64+L64*K64+N64*M64+P64*O64+R64*Q64+T64*S64</f>
        <v>0</v>
      </c>
    </row>
    <row r="65" spans="1:21" x14ac:dyDescent="0.55000000000000004">
      <c r="A65" s="45"/>
      <c r="B65" s="5" t="s">
        <v>3</v>
      </c>
      <c r="C65" s="5"/>
      <c r="D65" s="27"/>
      <c r="E65" s="5"/>
      <c r="F65" s="27"/>
      <c r="G65" s="6"/>
      <c r="H65" s="27"/>
      <c r="I65" s="5"/>
      <c r="J65" s="27"/>
      <c r="K65" s="6"/>
      <c r="L65" s="27"/>
      <c r="M65" s="6"/>
      <c r="N65" s="31"/>
      <c r="O65" s="5"/>
      <c r="P65" s="27"/>
      <c r="Q65" s="6"/>
      <c r="R65" s="27"/>
      <c r="S65" s="40"/>
      <c r="T65" s="27"/>
      <c r="U65" s="14"/>
    </row>
    <row r="66" spans="1:21" x14ac:dyDescent="0.55000000000000004">
      <c r="A66" s="46"/>
      <c r="B66" s="9" t="s">
        <v>4</v>
      </c>
      <c r="C66" s="9"/>
      <c r="D66" s="28"/>
      <c r="E66" s="9"/>
      <c r="F66" s="28"/>
      <c r="G66" s="10"/>
      <c r="H66" s="28"/>
      <c r="I66" s="9"/>
      <c r="J66" s="28"/>
      <c r="K66" s="10"/>
      <c r="L66" s="28"/>
      <c r="M66" s="10"/>
      <c r="N66" s="32"/>
      <c r="O66" s="9"/>
      <c r="P66" s="28"/>
      <c r="Q66" s="10"/>
      <c r="R66" s="28"/>
      <c r="S66" s="41"/>
      <c r="T66" s="28"/>
      <c r="U66" s="15"/>
    </row>
    <row r="67" spans="1:21" x14ac:dyDescent="0.55000000000000004">
      <c r="A67" s="44">
        <v>43921</v>
      </c>
      <c r="B67" s="7" t="s">
        <v>2</v>
      </c>
      <c r="C67" s="7"/>
      <c r="D67" s="26">
        <f>C67*37.99</f>
        <v>0</v>
      </c>
      <c r="E67" s="7"/>
      <c r="F67" s="26">
        <f>E67*45.59</f>
        <v>0</v>
      </c>
      <c r="G67" s="8"/>
      <c r="H67" s="26">
        <f>G67*55.64</f>
        <v>0</v>
      </c>
      <c r="I67" s="7"/>
      <c r="J67" s="26">
        <f>I67*66.77</f>
        <v>0</v>
      </c>
      <c r="K67" s="8"/>
      <c r="L67" s="26">
        <f>K67*74.16</f>
        <v>0</v>
      </c>
      <c r="M67" s="8"/>
      <c r="N67" s="30">
        <f>M67*88.99</f>
        <v>0</v>
      </c>
      <c r="O67" s="7"/>
      <c r="P67" s="26">
        <f>O67*45.59</f>
        <v>0</v>
      </c>
      <c r="Q67" s="8"/>
      <c r="R67" s="26">
        <f>Q67*114.71</f>
        <v>0</v>
      </c>
      <c r="S67" s="39"/>
      <c r="T67" s="26">
        <f>S67*18.5</f>
        <v>0</v>
      </c>
      <c r="U67" s="37">
        <f>D67*C67+F67*E67+H67*G67+J67*I67+L67*K67+N67*M67+P67*O67+R67*Q67+T67*S67</f>
        <v>0</v>
      </c>
    </row>
    <row r="68" spans="1:21" x14ac:dyDescent="0.55000000000000004">
      <c r="A68" s="45"/>
      <c r="B68" s="5" t="s">
        <v>3</v>
      </c>
      <c r="C68" s="5"/>
      <c r="D68" s="27"/>
      <c r="E68" s="5"/>
      <c r="F68" s="27"/>
      <c r="G68" s="6"/>
      <c r="H68" s="27"/>
      <c r="I68" s="5"/>
      <c r="J68" s="27"/>
      <c r="K68" s="6"/>
      <c r="L68" s="27"/>
      <c r="M68" s="6"/>
      <c r="N68" s="31"/>
      <c r="O68" s="5"/>
      <c r="P68" s="27"/>
      <c r="Q68" s="6"/>
      <c r="R68" s="27"/>
      <c r="S68" s="40"/>
      <c r="T68" s="27"/>
      <c r="U68" s="14"/>
    </row>
    <row r="69" spans="1:21" x14ac:dyDescent="0.55000000000000004">
      <c r="A69" s="46"/>
      <c r="B69" s="9" t="s">
        <v>4</v>
      </c>
      <c r="C69" s="9"/>
      <c r="D69" s="28"/>
      <c r="E69" s="9"/>
      <c r="F69" s="28"/>
      <c r="G69" s="10"/>
      <c r="H69" s="28"/>
      <c r="I69" s="9"/>
      <c r="J69" s="28"/>
      <c r="K69" s="10"/>
      <c r="L69" s="28"/>
      <c r="M69" s="10"/>
      <c r="N69" s="32"/>
      <c r="O69" s="9"/>
      <c r="P69" s="28"/>
      <c r="Q69" s="10"/>
      <c r="R69" s="28"/>
      <c r="S69" s="41"/>
      <c r="T69" s="28"/>
      <c r="U69" s="15"/>
    </row>
    <row r="70" spans="1:21" x14ac:dyDescent="0.55000000000000004">
      <c r="A70" s="44">
        <v>43922</v>
      </c>
      <c r="B70" s="7" t="s">
        <v>2</v>
      </c>
      <c r="C70" s="7"/>
      <c r="D70" s="26">
        <f>C70*37.99</f>
        <v>0</v>
      </c>
      <c r="E70" s="7"/>
      <c r="F70" s="26">
        <f>E70*45.59</f>
        <v>0</v>
      </c>
      <c r="G70" s="8"/>
      <c r="H70" s="26">
        <f>G70*55.64</f>
        <v>0</v>
      </c>
      <c r="I70" s="7"/>
      <c r="J70" s="26">
        <f>I70*66.77</f>
        <v>0</v>
      </c>
      <c r="K70" s="8"/>
      <c r="L70" s="26">
        <f>K70*74.16</f>
        <v>0</v>
      </c>
      <c r="M70" s="8"/>
      <c r="N70" s="30">
        <f>M70*88.99</f>
        <v>0</v>
      </c>
      <c r="O70" s="7"/>
      <c r="P70" s="26">
        <f>O70*45.59</f>
        <v>0</v>
      </c>
      <c r="Q70" s="8"/>
      <c r="R70" s="26">
        <f>Q70*114.71</f>
        <v>0</v>
      </c>
      <c r="S70" s="39"/>
      <c r="T70" s="26">
        <f>S70*18.5</f>
        <v>0</v>
      </c>
      <c r="U70" s="37">
        <f>D70*C70+F70*E70+H70*G70+J70*I70+L70*K70+N70*M70+P70*O70+R70*Q70+T70*S70</f>
        <v>0</v>
      </c>
    </row>
    <row r="71" spans="1:21" x14ac:dyDescent="0.55000000000000004">
      <c r="A71" s="45"/>
      <c r="B71" s="5" t="s">
        <v>3</v>
      </c>
      <c r="C71" s="5"/>
      <c r="D71" s="27"/>
      <c r="E71" s="5"/>
      <c r="F71" s="27"/>
      <c r="G71" s="6"/>
      <c r="H71" s="27"/>
      <c r="I71" s="5"/>
      <c r="J71" s="27"/>
      <c r="K71" s="6"/>
      <c r="L71" s="27"/>
      <c r="M71" s="6"/>
      <c r="N71" s="31"/>
      <c r="O71" s="5"/>
      <c r="P71" s="27"/>
      <c r="Q71" s="6"/>
      <c r="R71" s="27"/>
      <c r="S71" s="40"/>
      <c r="T71" s="27"/>
      <c r="U71" s="14"/>
    </row>
    <row r="72" spans="1:21" x14ac:dyDescent="0.55000000000000004">
      <c r="A72" s="46"/>
      <c r="B72" s="9" t="s">
        <v>4</v>
      </c>
      <c r="C72" s="9"/>
      <c r="D72" s="28"/>
      <c r="E72" s="9"/>
      <c r="F72" s="28"/>
      <c r="G72" s="10"/>
      <c r="H72" s="28"/>
      <c r="I72" s="9"/>
      <c r="J72" s="28"/>
      <c r="K72" s="10"/>
      <c r="L72" s="28"/>
      <c r="M72" s="10"/>
      <c r="N72" s="32"/>
      <c r="O72" s="9"/>
      <c r="P72" s="28"/>
      <c r="Q72" s="10"/>
      <c r="R72" s="28"/>
      <c r="S72" s="41"/>
      <c r="T72" s="28"/>
      <c r="U72" s="15"/>
    </row>
    <row r="73" spans="1:21" x14ac:dyDescent="0.55000000000000004">
      <c r="A73" s="44">
        <v>43923</v>
      </c>
      <c r="B73" s="7" t="s">
        <v>2</v>
      </c>
      <c r="C73" s="7"/>
      <c r="D73" s="26">
        <f>C73*37.99</f>
        <v>0</v>
      </c>
      <c r="E73" s="7"/>
      <c r="F73" s="26">
        <f>E73*45.59</f>
        <v>0</v>
      </c>
      <c r="G73" s="8"/>
      <c r="H73" s="26">
        <f>G73*55.64</f>
        <v>0</v>
      </c>
      <c r="I73" s="7"/>
      <c r="J73" s="26">
        <f>I73*66.77</f>
        <v>0</v>
      </c>
      <c r="K73" s="8"/>
      <c r="L73" s="26">
        <f>K73*74.16</f>
        <v>0</v>
      </c>
      <c r="M73" s="8"/>
      <c r="N73" s="30">
        <f>M73*88.99</f>
        <v>0</v>
      </c>
      <c r="O73" s="7"/>
      <c r="P73" s="26">
        <f>O73*45.59</f>
        <v>0</v>
      </c>
      <c r="Q73" s="8"/>
      <c r="R73" s="26">
        <f>Q73*114.71</f>
        <v>0</v>
      </c>
      <c r="S73" s="39"/>
      <c r="T73" s="26">
        <f>S73*18.5</f>
        <v>0</v>
      </c>
      <c r="U73" s="37">
        <f>D73*C73+F73*E73+H73*G73+J73*I73+L73*K73+N73*M73+P73*O73+R73*Q73+T73*S73</f>
        <v>0</v>
      </c>
    </row>
    <row r="74" spans="1:21" x14ac:dyDescent="0.55000000000000004">
      <c r="A74" s="45"/>
      <c r="B74" s="5" t="s">
        <v>3</v>
      </c>
      <c r="C74" s="5"/>
      <c r="D74" s="27"/>
      <c r="E74" s="5"/>
      <c r="F74" s="27"/>
      <c r="G74" s="6"/>
      <c r="H74" s="27"/>
      <c r="I74" s="5"/>
      <c r="J74" s="27"/>
      <c r="K74" s="6"/>
      <c r="L74" s="27"/>
      <c r="M74" s="6"/>
      <c r="N74" s="31"/>
      <c r="O74" s="5"/>
      <c r="P74" s="27"/>
      <c r="Q74" s="6"/>
      <c r="R74" s="27"/>
      <c r="S74" s="40"/>
      <c r="T74" s="27"/>
      <c r="U74" s="14"/>
    </row>
    <row r="75" spans="1:21" x14ac:dyDescent="0.55000000000000004">
      <c r="A75" s="46"/>
      <c r="B75" s="9" t="s">
        <v>4</v>
      </c>
      <c r="C75" s="9"/>
      <c r="D75" s="28"/>
      <c r="E75" s="9"/>
      <c r="F75" s="28"/>
      <c r="G75" s="10"/>
      <c r="H75" s="28"/>
      <c r="I75" s="9"/>
      <c r="J75" s="28"/>
      <c r="K75" s="10"/>
      <c r="L75" s="28"/>
      <c r="M75" s="10"/>
      <c r="N75" s="32"/>
      <c r="O75" s="9"/>
      <c r="P75" s="28"/>
      <c r="Q75" s="10"/>
      <c r="R75" s="28"/>
      <c r="S75" s="41"/>
      <c r="T75" s="28"/>
      <c r="U75" s="15"/>
    </row>
    <row r="76" spans="1:21" x14ac:dyDescent="0.55000000000000004">
      <c r="A76" s="44">
        <v>43924</v>
      </c>
      <c r="B76" s="7" t="s">
        <v>2</v>
      </c>
      <c r="C76" s="7"/>
      <c r="D76" s="26">
        <f>C76*37.99</f>
        <v>0</v>
      </c>
      <c r="E76" s="7"/>
      <c r="F76" s="26">
        <f>E76*45.59</f>
        <v>0</v>
      </c>
      <c r="G76" s="8"/>
      <c r="H76" s="26">
        <f>G76*55.64</f>
        <v>0</v>
      </c>
      <c r="I76" s="7"/>
      <c r="J76" s="26">
        <f>I76*66.77</f>
        <v>0</v>
      </c>
      <c r="K76" s="8"/>
      <c r="L76" s="26">
        <f>K76*74.16</f>
        <v>0</v>
      </c>
      <c r="M76" s="8"/>
      <c r="N76" s="30">
        <f>M76*88.99</f>
        <v>0</v>
      </c>
      <c r="O76" s="7"/>
      <c r="P76" s="26">
        <f>O76*45.59</f>
        <v>0</v>
      </c>
      <c r="Q76" s="8"/>
      <c r="R76" s="26">
        <f>Q76*114.71</f>
        <v>0</v>
      </c>
      <c r="S76" s="39"/>
      <c r="T76" s="26">
        <f>S76*18.5</f>
        <v>0</v>
      </c>
      <c r="U76" s="37">
        <f>D76*C76+F76*E76+H76*G76+J76*I76+L76*K76+N76*M76+P76*O76+R76*Q76+T76*S76</f>
        <v>0</v>
      </c>
    </row>
    <row r="77" spans="1:21" x14ac:dyDescent="0.55000000000000004">
      <c r="A77" s="45"/>
      <c r="B77" s="5" t="s">
        <v>3</v>
      </c>
      <c r="C77" s="5"/>
      <c r="D77" s="27"/>
      <c r="E77" s="5"/>
      <c r="F77" s="27"/>
      <c r="G77" s="6"/>
      <c r="H77" s="27"/>
      <c r="I77" s="5"/>
      <c r="J77" s="27"/>
      <c r="K77" s="6"/>
      <c r="L77" s="27"/>
      <c r="M77" s="6"/>
      <c r="N77" s="31"/>
      <c r="O77" s="5"/>
      <c r="P77" s="27"/>
      <c r="Q77" s="6"/>
      <c r="R77" s="27"/>
      <c r="S77" s="40"/>
      <c r="T77" s="27"/>
      <c r="U77" s="14"/>
    </row>
    <row r="78" spans="1:21" ht="14.7" thickBot="1" x14ac:dyDescent="0.6">
      <c r="A78" s="46"/>
      <c r="B78" s="13" t="s">
        <v>4</v>
      </c>
      <c r="C78" s="9"/>
      <c r="D78" s="28"/>
      <c r="E78" s="9"/>
      <c r="F78" s="28"/>
      <c r="G78" s="10"/>
      <c r="H78" s="28"/>
      <c r="I78" s="9"/>
      <c r="J78" s="28"/>
      <c r="K78" s="10"/>
      <c r="L78" s="28"/>
      <c r="M78" s="10"/>
      <c r="N78" s="32"/>
      <c r="O78" s="9"/>
      <c r="P78" s="28"/>
      <c r="Q78" s="10"/>
      <c r="R78" s="28"/>
      <c r="S78" s="41"/>
      <c r="T78" s="28"/>
      <c r="U78" s="16"/>
    </row>
    <row r="79" spans="1:21" x14ac:dyDescent="0.55000000000000004">
      <c r="A79" s="47" t="s">
        <v>6</v>
      </c>
      <c r="B79" s="11" t="s">
        <v>2</v>
      </c>
      <c r="C79" s="7">
        <f t="shared" ref="C79:T79" si="4">SUM(C64:C78)</f>
        <v>0</v>
      </c>
      <c r="D79" s="26">
        <f t="shared" si="4"/>
        <v>0</v>
      </c>
      <c r="E79" s="7">
        <f t="shared" si="4"/>
        <v>0</v>
      </c>
      <c r="F79" s="26">
        <f t="shared" si="4"/>
        <v>0</v>
      </c>
      <c r="G79" s="7">
        <f t="shared" si="4"/>
        <v>0</v>
      </c>
      <c r="H79" s="26">
        <f t="shared" si="4"/>
        <v>0</v>
      </c>
      <c r="I79" s="7">
        <f t="shared" si="4"/>
        <v>0</v>
      </c>
      <c r="J79" s="26">
        <f t="shared" si="4"/>
        <v>0</v>
      </c>
      <c r="K79" s="7">
        <f t="shared" si="4"/>
        <v>0</v>
      </c>
      <c r="L79" s="26">
        <f t="shared" si="4"/>
        <v>0</v>
      </c>
      <c r="M79" s="7">
        <f t="shared" si="4"/>
        <v>0</v>
      </c>
      <c r="N79" s="26">
        <f t="shared" si="4"/>
        <v>0</v>
      </c>
      <c r="O79" s="7">
        <f t="shared" si="4"/>
        <v>0</v>
      </c>
      <c r="P79" s="26">
        <f t="shared" si="4"/>
        <v>0</v>
      </c>
      <c r="Q79" s="7">
        <f t="shared" si="4"/>
        <v>0</v>
      </c>
      <c r="R79" s="26">
        <f t="shared" si="4"/>
        <v>0</v>
      </c>
      <c r="S79" s="7">
        <f t="shared" si="4"/>
        <v>0</v>
      </c>
      <c r="T79" s="26">
        <f t="shared" si="4"/>
        <v>0</v>
      </c>
      <c r="U79" s="38">
        <f t="shared" ref="U79" si="5">SUM(U64:U76)</f>
        <v>0</v>
      </c>
    </row>
    <row r="80" spans="1:21" x14ac:dyDescent="0.55000000000000004">
      <c r="A80" s="47"/>
      <c r="B80" s="5" t="s">
        <v>3</v>
      </c>
      <c r="C80" s="5"/>
      <c r="D80" s="27"/>
      <c r="E80" s="5"/>
      <c r="F80" s="27"/>
      <c r="G80" s="6"/>
      <c r="H80" s="27"/>
      <c r="I80" s="5"/>
      <c r="J80" s="27"/>
      <c r="K80" s="6"/>
      <c r="L80" s="27"/>
      <c r="M80" s="6"/>
      <c r="N80" s="31"/>
      <c r="O80" s="5"/>
      <c r="P80" s="27"/>
      <c r="Q80" s="6"/>
      <c r="R80" s="27"/>
      <c r="S80" s="31"/>
      <c r="T80" s="27"/>
      <c r="U80" s="14"/>
    </row>
    <row r="81" spans="1:21" ht="14.7" thickBot="1" x14ac:dyDescent="0.6">
      <c r="A81" s="48"/>
      <c r="B81" s="13" t="s">
        <v>4</v>
      </c>
      <c r="C81" s="9"/>
      <c r="D81" s="28"/>
      <c r="E81" s="9"/>
      <c r="F81" s="28"/>
      <c r="G81" s="10"/>
      <c r="H81" s="28"/>
      <c r="I81" s="9"/>
      <c r="J81" s="28"/>
      <c r="K81" s="10"/>
      <c r="L81" s="28"/>
      <c r="M81" s="10"/>
      <c r="N81" s="32"/>
      <c r="O81" s="9"/>
      <c r="P81" s="28"/>
      <c r="Q81" s="10"/>
      <c r="R81" s="28"/>
      <c r="S81" s="32"/>
      <c r="T81" s="28"/>
      <c r="U81" s="16"/>
    </row>
    <row r="82" spans="1:21" x14ac:dyDescent="0.55000000000000004">
      <c r="F82" s="33"/>
    </row>
    <row r="83" spans="1:21" x14ac:dyDescent="0.55000000000000004">
      <c r="F83" s="33"/>
    </row>
    <row r="84" spans="1:21" x14ac:dyDescent="0.55000000000000004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20"/>
      <c r="P84"/>
      <c r="R84"/>
    </row>
    <row r="85" spans="1:21" ht="20.399999999999999" x14ac:dyDescent="0.55000000000000004">
      <c r="A85" s="50" t="s">
        <v>18</v>
      </c>
      <c r="B85" s="50"/>
      <c r="C85" s="50"/>
      <c r="D85" s="50"/>
      <c r="E85" s="50"/>
      <c r="F85" s="50"/>
      <c r="G85" s="50"/>
      <c r="H85" s="34"/>
      <c r="J85" s="34"/>
      <c r="L85" s="34"/>
      <c r="N85" s="34"/>
      <c r="P85" s="34"/>
      <c r="R85" s="34"/>
    </row>
    <row r="87" spans="1:21" x14ac:dyDescent="0.55000000000000004">
      <c r="A87" s="51" t="s">
        <v>5</v>
      </c>
      <c r="B87" s="51"/>
      <c r="C87" s="51"/>
      <c r="D87" s="23"/>
    </row>
    <row r="89" spans="1:21" ht="14.7" thickBot="1" x14ac:dyDescent="0.6">
      <c r="A89" s="42" t="s">
        <v>24</v>
      </c>
      <c r="B89" s="42"/>
      <c r="C89" s="42"/>
      <c r="D89" s="43"/>
    </row>
    <row r="90" spans="1:21" s="1" customFormat="1" ht="45" customHeight="1" x14ac:dyDescent="0.55000000000000004">
      <c r="A90" s="17" t="s">
        <v>0</v>
      </c>
      <c r="B90" s="12" t="s">
        <v>7</v>
      </c>
      <c r="C90" s="54" t="s">
        <v>19</v>
      </c>
      <c r="D90" s="55"/>
      <c r="E90" s="55"/>
      <c r="F90" s="56"/>
      <c r="G90" s="54" t="s">
        <v>20</v>
      </c>
      <c r="H90" s="55"/>
      <c r="I90" s="55"/>
      <c r="J90" s="56"/>
      <c r="K90" s="54" t="s">
        <v>21</v>
      </c>
      <c r="L90" s="55"/>
      <c r="M90" s="55"/>
      <c r="N90" s="56"/>
      <c r="O90" s="54" t="s">
        <v>22</v>
      </c>
      <c r="P90" s="55"/>
      <c r="Q90" s="55"/>
      <c r="R90" s="56"/>
      <c r="S90" s="54" t="s">
        <v>16</v>
      </c>
      <c r="T90" s="54" t="s">
        <v>17</v>
      </c>
      <c r="U90" s="52" t="s">
        <v>1</v>
      </c>
    </row>
    <row r="91" spans="1:21" x14ac:dyDescent="0.55000000000000004">
      <c r="A91" s="18"/>
      <c r="B91" s="4"/>
      <c r="C91" s="29" t="s">
        <v>8</v>
      </c>
      <c r="D91" s="25" t="s">
        <v>9</v>
      </c>
      <c r="E91" s="22" t="s">
        <v>10</v>
      </c>
      <c r="F91" s="25" t="s">
        <v>11</v>
      </c>
      <c r="G91" s="21" t="s">
        <v>12</v>
      </c>
      <c r="H91" s="35" t="s">
        <v>13</v>
      </c>
      <c r="I91" s="3" t="s">
        <v>14</v>
      </c>
      <c r="J91" s="35" t="s">
        <v>13</v>
      </c>
      <c r="K91" s="21" t="s">
        <v>12</v>
      </c>
      <c r="L91" s="35" t="s">
        <v>13</v>
      </c>
      <c r="M91" s="3" t="s">
        <v>15</v>
      </c>
      <c r="N91" s="35" t="s">
        <v>13</v>
      </c>
      <c r="O91" s="2" t="s">
        <v>12</v>
      </c>
      <c r="P91" s="35" t="s">
        <v>13</v>
      </c>
      <c r="Q91" s="2" t="s">
        <v>14</v>
      </c>
      <c r="R91" s="35" t="s">
        <v>13</v>
      </c>
      <c r="S91" s="57"/>
      <c r="T91" s="57"/>
      <c r="U91" s="53"/>
    </row>
    <row r="92" spans="1:21" x14ac:dyDescent="0.55000000000000004">
      <c r="A92" s="44">
        <v>43927</v>
      </c>
      <c r="B92" s="7" t="s">
        <v>2</v>
      </c>
      <c r="C92" s="7"/>
      <c r="D92" s="26">
        <f>C92*37.99</f>
        <v>0</v>
      </c>
      <c r="E92" s="7"/>
      <c r="F92" s="26">
        <f>E92*45.59</f>
        <v>0</v>
      </c>
      <c r="G92" s="8"/>
      <c r="H92" s="26">
        <f>G92*55.64</f>
        <v>0</v>
      </c>
      <c r="I92" s="7"/>
      <c r="J92" s="26">
        <f>I92*66.77</f>
        <v>0</v>
      </c>
      <c r="K92" s="8"/>
      <c r="L92" s="26">
        <f>K92*74.16</f>
        <v>0</v>
      </c>
      <c r="M92" s="8"/>
      <c r="N92" s="30">
        <f>M92*88.99</f>
        <v>0</v>
      </c>
      <c r="O92" s="7"/>
      <c r="P92" s="26">
        <f>O92*45.59</f>
        <v>0</v>
      </c>
      <c r="Q92" s="8"/>
      <c r="R92" s="26">
        <f>Q92*114.71</f>
        <v>0</v>
      </c>
      <c r="S92" s="39"/>
      <c r="T92" s="26">
        <f>S92*18.5</f>
        <v>0</v>
      </c>
      <c r="U92" s="37">
        <f>D92*C92+F92*E92+H92*G92+J92*I92+L92*K92+N92*M92+P92*O92+R92*Q92+T92*S92</f>
        <v>0</v>
      </c>
    </row>
    <row r="93" spans="1:21" x14ac:dyDescent="0.55000000000000004">
      <c r="A93" s="45"/>
      <c r="B93" s="5" t="s">
        <v>3</v>
      </c>
      <c r="C93" s="5"/>
      <c r="D93" s="27"/>
      <c r="E93" s="5"/>
      <c r="F93" s="27"/>
      <c r="G93" s="6"/>
      <c r="H93" s="27"/>
      <c r="I93" s="5"/>
      <c r="J93" s="27"/>
      <c r="K93" s="6"/>
      <c r="L93" s="27"/>
      <c r="M93" s="6"/>
      <c r="N93" s="31"/>
      <c r="O93" s="5"/>
      <c r="P93" s="27"/>
      <c r="Q93" s="6"/>
      <c r="R93" s="27"/>
      <c r="S93" s="40"/>
      <c r="T93" s="27"/>
      <c r="U93" s="14"/>
    </row>
    <row r="94" spans="1:21" x14ac:dyDescent="0.55000000000000004">
      <c r="A94" s="46"/>
      <c r="B94" s="9" t="s">
        <v>4</v>
      </c>
      <c r="C94" s="9"/>
      <c r="D94" s="28"/>
      <c r="E94" s="9"/>
      <c r="F94" s="28"/>
      <c r="G94" s="10"/>
      <c r="H94" s="28"/>
      <c r="I94" s="9"/>
      <c r="J94" s="28"/>
      <c r="K94" s="10"/>
      <c r="L94" s="28"/>
      <c r="M94" s="10"/>
      <c r="N94" s="32"/>
      <c r="O94" s="9"/>
      <c r="P94" s="28"/>
      <c r="Q94" s="10"/>
      <c r="R94" s="28"/>
      <c r="S94" s="41"/>
      <c r="T94" s="28"/>
      <c r="U94" s="15"/>
    </row>
    <row r="95" spans="1:21" x14ac:dyDescent="0.55000000000000004">
      <c r="A95" s="44">
        <v>43928</v>
      </c>
      <c r="B95" s="7" t="s">
        <v>2</v>
      </c>
      <c r="C95" s="7"/>
      <c r="D95" s="26">
        <f>C95*37.99</f>
        <v>0</v>
      </c>
      <c r="E95" s="7"/>
      <c r="F95" s="26">
        <f>E95*45.59</f>
        <v>0</v>
      </c>
      <c r="G95" s="8"/>
      <c r="H95" s="26">
        <f>G95*55.64</f>
        <v>0</v>
      </c>
      <c r="I95" s="7"/>
      <c r="J95" s="26">
        <f>I95*66.77</f>
        <v>0</v>
      </c>
      <c r="K95" s="8"/>
      <c r="L95" s="26">
        <f>K95*74.16</f>
        <v>0</v>
      </c>
      <c r="M95" s="8"/>
      <c r="N95" s="30">
        <f>M95*88.99</f>
        <v>0</v>
      </c>
      <c r="O95" s="7"/>
      <c r="P95" s="26">
        <f>O95*45.59</f>
        <v>0</v>
      </c>
      <c r="Q95" s="8"/>
      <c r="R95" s="26">
        <f>Q95*114.71</f>
        <v>0</v>
      </c>
      <c r="S95" s="39"/>
      <c r="T95" s="26">
        <f>S95*18.5</f>
        <v>0</v>
      </c>
      <c r="U95" s="37">
        <f>D95*C95+F95*E95+H95*G95+J95*I95+L95*K95+N95*M95+P95*O95+R95*Q95+T95*S95</f>
        <v>0</v>
      </c>
    </row>
    <row r="96" spans="1:21" x14ac:dyDescent="0.55000000000000004">
      <c r="A96" s="45"/>
      <c r="B96" s="5" t="s">
        <v>3</v>
      </c>
      <c r="C96" s="5"/>
      <c r="D96" s="27"/>
      <c r="E96" s="5"/>
      <c r="F96" s="27"/>
      <c r="G96" s="6"/>
      <c r="H96" s="27"/>
      <c r="I96" s="5"/>
      <c r="J96" s="27"/>
      <c r="K96" s="6"/>
      <c r="L96" s="27"/>
      <c r="M96" s="6"/>
      <c r="N96" s="31"/>
      <c r="O96" s="5"/>
      <c r="P96" s="27"/>
      <c r="Q96" s="6"/>
      <c r="R96" s="27"/>
      <c r="S96" s="40"/>
      <c r="T96" s="27"/>
      <c r="U96" s="14"/>
    </row>
    <row r="97" spans="1:21" x14ac:dyDescent="0.55000000000000004">
      <c r="A97" s="46"/>
      <c r="B97" s="9" t="s">
        <v>4</v>
      </c>
      <c r="C97" s="9"/>
      <c r="D97" s="28"/>
      <c r="E97" s="9"/>
      <c r="F97" s="28"/>
      <c r="G97" s="10"/>
      <c r="H97" s="28"/>
      <c r="I97" s="9"/>
      <c r="J97" s="28"/>
      <c r="K97" s="10"/>
      <c r="L97" s="28"/>
      <c r="M97" s="10"/>
      <c r="N97" s="32"/>
      <c r="O97" s="9"/>
      <c r="P97" s="28"/>
      <c r="Q97" s="10"/>
      <c r="R97" s="28"/>
      <c r="S97" s="41"/>
      <c r="T97" s="28"/>
      <c r="U97" s="15"/>
    </row>
    <row r="98" spans="1:21" x14ac:dyDescent="0.55000000000000004">
      <c r="A98" s="44">
        <v>43929</v>
      </c>
      <c r="B98" s="7" t="s">
        <v>2</v>
      </c>
      <c r="C98" s="7"/>
      <c r="D98" s="26">
        <f>C98*37.99</f>
        <v>0</v>
      </c>
      <c r="E98" s="7"/>
      <c r="F98" s="26">
        <f>E98*45.59</f>
        <v>0</v>
      </c>
      <c r="G98" s="8"/>
      <c r="H98" s="26">
        <f>G98*55.64</f>
        <v>0</v>
      </c>
      <c r="I98" s="7"/>
      <c r="J98" s="26">
        <f>I98*66.77</f>
        <v>0</v>
      </c>
      <c r="K98" s="8"/>
      <c r="L98" s="26">
        <f>K98*74.16</f>
        <v>0</v>
      </c>
      <c r="M98" s="8"/>
      <c r="N98" s="30">
        <f>M98*88.99</f>
        <v>0</v>
      </c>
      <c r="O98" s="7"/>
      <c r="P98" s="26">
        <f>O98*45.59</f>
        <v>0</v>
      </c>
      <c r="Q98" s="8"/>
      <c r="R98" s="26">
        <f>Q98*114.71</f>
        <v>0</v>
      </c>
      <c r="S98" s="39"/>
      <c r="T98" s="26">
        <f>S98*18.5</f>
        <v>0</v>
      </c>
      <c r="U98" s="37">
        <f>D98*C98+F98*E98+H98*G98+J98*I98+L98*K98+N98*M98+P98*O98+R98*Q98+T98*S98</f>
        <v>0</v>
      </c>
    </row>
    <row r="99" spans="1:21" x14ac:dyDescent="0.55000000000000004">
      <c r="A99" s="45"/>
      <c r="B99" s="5" t="s">
        <v>3</v>
      </c>
      <c r="C99" s="5"/>
      <c r="D99" s="27"/>
      <c r="E99" s="5"/>
      <c r="F99" s="27"/>
      <c r="G99" s="6"/>
      <c r="H99" s="27"/>
      <c r="I99" s="5"/>
      <c r="J99" s="27"/>
      <c r="K99" s="6"/>
      <c r="L99" s="27"/>
      <c r="M99" s="6"/>
      <c r="N99" s="31"/>
      <c r="O99" s="5"/>
      <c r="P99" s="27"/>
      <c r="Q99" s="6"/>
      <c r="R99" s="27"/>
      <c r="S99" s="40"/>
      <c r="T99" s="27"/>
      <c r="U99" s="14"/>
    </row>
    <row r="100" spans="1:21" x14ac:dyDescent="0.55000000000000004">
      <c r="A100" s="46"/>
      <c r="B100" s="9" t="s">
        <v>4</v>
      </c>
      <c r="C100" s="9"/>
      <c r="D100" s="28"/>
      <c r="E100" s="9"/>
      <c r="F100" s="28"/>
      <c r="G100" s="10"/>
      <c r="H100" s="28"/>
      <c r="I100" s="9"/>
      <c r="J100" s="28"/>
      <c r="K100" s="10"/>
      <c r="L100" s="28"/>
      <c r="M100" s="10"/>
      <c r="N100" s="32"/>
      <c r="O100" s="9"/>
      <c r="P100" s="28"/>
      <c r="Q100" s="10"/>
      <c r="R100" s="28"/>
      <c r="S100" s="41"/>
      <c r="T100" s="28"/>
      <c r="U100" s="15"/>
    </row>
    <row r="101" spans="1:21" x14ac:dyDescent="0.55000000000000004">
      <c r="A101" s="44">
        <v>43930</v>
      </c>
      <c r="B101" s="7" t="s">
        <v>2</v>
      </c>
      <c r="C101" s="7"/>
      <c r="D101" s="26">
        <f>C101*37.99</f>
        <v>0</v>
      </c>
      <c r="E101" s="7"/>
      <c r="F101" s="26">
        <f>E101*45.59</f>
        <v>0</v>
      </c>
      <c r="G101" s="8"/>
      <c r="H101" s="26">
        <f>G101*55.64</f>
        <v>0</v>
      </c>
      <c r="I101" s="7"/>
      <c r="J101" s="26">
        <f>I101*66.77</f>
        <v>0</v>
      </c>
      <c r="K101" s="8"/>
      <c r="L101" s="26">
        <f>K101*74.16</f>
        <v>0</v>
      </c>
      <c r="M101" s="8"/>
      <c r="N101" s="30">
        <f>M101*88.99</f>
        <v>0</v>
      </c>
      <c r="O101" s="7"/>
      <c r="P101" s="26">
        <f>O101*45.59</f>
        <v>0</v>
      </c>
      <c r="Q101" s="8"/>
      <c r="R101" s="26">
        <f>Q101*114.71</f>
        <v>0</v>
      </c>
      <c r="S101" s="39"/>
      <c r="T101" s="26">
        <f>S101*18.5</f>
        <v>0</v>
      </c>
      <c r="U101" s="37">
        <f>D101*C101+F101*E101+H101*G101+J101*I101+L101*K101+N101*M101+P101*O101+R101*Q101+T101*S101</f>
        <v>0</v>
      </c>
    </row>
    <row r="102" spans="1:21" x14ac:dyDescent="0.55000000000000004">
      <c r="A102" s="45"/>
      <c r="B102" s="5" t="s">
        <v>3</v>
      </c>
      <c r="C102" s="5"/>
      <c r="D102" s="27"/>
      <c r="E102" s="5"/>
      <c r="F102" s="27"/>
      <c r="G102" s="6"/>
      <c r="H102" s="27"/>
      <c r="I102" s="5"/>
      <c r="J102" s="27"/>
      <c r="K102" s="6"/>
      <c r="L102" s="27"/>
      <c r="M102" s="6"/>
      <c r="N102" s="31"/>
      <c r="O102" s="5"/>
      <c r="P102" s="27"/>
      <c r="Q102" s="6"/>
      <c r="R102" s="27"/>
      <c r="S102" s="40"/>
      <c r="T102" s="27"/>
      <c r="U102" s="14"/>
    </row>
    <row r="103" spans="1:21" x14ac:dyDescent="0.55000000000000004">
      <c r="A103" s="46"/>
      <c r="B103" s="9" t="s">
        <v>4</v>
      </c>
      <c r="C103" s="9"/>
      <c r="D103" s="28"/>
      <c r="E103" s="9"/>
      <c r="F103" s="28"/>
      <c r="G103" s="10"/>
      <c r="H103" s="28"/>
      <c r="I103" s="9"/>
      <c r="J103" s="28"/>
      <c r="K103" s="10"/>
      <c r="L103" s="28"/>
      <c r="M103" s="10"/>
      <c r="N103" s="32"/>
      <c r="O103" s="9"/>
      <c r="P103" s="28"/>
      <c r="Q103" s="10"/>
      <c r="R103" s="28"/>
      <c r="S103" s="41"/>
      <c r="T103" s="28"/>
      <c r="U103" s="15"/>
    </row>
    <row r="104" spans="1:21" x14ac:dyDescent="0.55000000000000004">
      <c r="A104" s="44">
        <v>43931</v>
      </c>
      <c r="B104" s="7" t="s">
        <v>2</v>
      </c>
      <c r="C104" s="7"/>
      <c r="D104" s="26">
        <f>C104*37.99</f>
        <v>0</v>
      </c>
      <c r="E104" s="7"/>
      <c r="F104" s="26">
        <f>E104*45.59</f>
        <v>0</v>
      </c>
      <c r="G104" s="8"/>
      <c r="H104" s="26">
        <f>G104*55.64</f>
        <v>0</v>
      </c>
      <c r="I104" s="7"/>
      <c r="J104" s="26">
        <f>I104*66.77</f>
        <v>0</v>
      </c>
      <c r="K104" s="8"/>
      <c r="L104" s="26">
        <f>K104*74.16</f>
        <v>0</v>
      </c>
      <c r="M104" s="8"/>
      <c r="N104" s="30">
        <f>M104*88.99</f>
        <v>0</v>
      </c>
      <c r="O104" s="7"/>
      <c r="P104" s="26">
        <f>O104*45.59</f>
        <v>0</v>
      </c>
      <c r="Q104" s="8"/>
      <c r="R104" s="26">
        <f>Q104*114.71</f>
        <v>0</v>
      </c>
      <c r="S104" s="39"/>
      <c r="T104" s="26">
        <f>S104*18.5</f>
        <v>0</v>
      </c>
      <c r="U104" s="37">
        <f>D104*C104+F104*E104+H104*G104+J104*I104+L104*K104+N104*M104+P104*O104+R104*Q104+T104*S104</f>
        <v>0</v>
      </c>
    </row>
    <row r="105" spans="1:21" x14ac:dyDescent="0.55000000000000004">
      <c r="A105" s="45"/>
      <c r="B105" s="5" t="s">
        <v>3</v>
      </c>
      <c r="C105" s="5"/>
      <c r="D105" s="27"/>
      <c r="E105" s="5"/>
      <c r="F105" s="27"/>
      <c r="G105" s="6"/>
      <c r="H105" s="27"/>
      <c r="I105" s="5"/>
      <c r="J105" s="27"/>
      <c r="K105" s="6"/>
      <c r="L105" s="27"/>
      <c r="M105" s="6"/>
      <c r="N105" s="31"/>
      <c r="O105" s="5"/>
      <c r="P105" s="27"/>
      <c r="Q105" s="6"/>
      <c r="R105" s="27"/>
      <c r="S105" s="40"/>
      <c r="T105" s="27"/>
      <c r="U105" s="14"/>
    </row>
    <row r="106" spans="1:21" ht="14.7" thickBot="1" x14ac:dyDescent="0.6">
      <c r="A106" s="46"/>
      <c r="B106" s="13" t="s">
        <v>4</v>
      </c>
      <c r="C106" s="9"/>
      <c r="D106" s="28"/>
      <c r="E106" s="9"/>
      <c r="F106" s="28"/>
      <c r="G106" s="10"/>
      <c r="H106" s="28"/>
      <c r="I106" s="9"/>
      <c r="J106" s="28"/>
      <c r="K106" s="10"/>
      <c r="L106" s="28"/>
      <c r="M106" s="10"/>
      <c r="N106" s="32"/>
      <c r="O106" s="9"/>
      <c r="P106" s="28"/>
      <c r="Q106" s="10"/>
      <c r="R106" s="28"/>
      <c r="S106" s="41"/>
      <c r="T106" s="28"/>
      <c r="U106" s="16"/>
    </row>
    <row r="107" spans="1:21" x14ac:dyDescent="0.55000000000000004">
      <c r="A107" s="47" t="s">
        <v>6</v>
      </c>
      <c r="B107" s="11" t="s">
        <v>2</v>
      </c>
      <c r="C107" s="7">
        <f t="shared" ref="C107:T107" si="6">SUM(C92:C106)</f>
        <v>0</v>
      </c>
      <c r="D107" s="26">
        <f t="shared" si="6"/>
        <v>0</v>
      </c>
      <c r="E107" s="7">
        <f t="shared" si="6"/>
        <v>0</v>
      </c>
      <c r="F107" s="26">
        <f t="shared" si="6"/>
        <v>0</v>
      </c>
      <c r="G107" s="7">
        <f t="shared" si="6"/>
        <v>0</v>
      </c>
      <c r="H107" s="26">
        <f t="shared" si="6"/>
        <v>0</v>
      </c>
      <c r="I107" s="7">
        <f t="shared" si="6"/>
        <v>0</v>
      </c>
      <c r="J107" s="26">
        <f t="shared" si="6"/>
        <v>0</v>
      </c>
      <c r="K107" s="7">
        <f t="shared" si="6"/>
        <v>0</v>
      </c>
      <c r="L107" s="26">
        <f t="shared" si="6"/>
        <v>0</v>
      </c>
      <c r="M107" s="7">
        <f t="shared" si="6"/>
        <v>0</v>
      </c>
      <c r="N107" s="26">
        <f t="shared" si="6"/>
        <v>0</v>
      </c>
      <c r="O107" s="7">
        <f t="shared" si="6"/>
        <v>0</v>
      </c>
      <c r="P107" s="26">
        <f t="shared" si="6"/>
        <v>0</v>
      </c>
      <c r="Q107" s="7">
        <f t="shared" si="6"/>
        <v>0</v>
      </c>
      <c r="R107" s="26">
        <f t="shared" si="6"/>
        <v>0</v>
      </c>
      <c r="S107" s="7">
        <f t="shared" si="6"/>
        <v>0</v>
      </c>
      <c r="T107" s="26">
        <f t="shared" si="6"/>
        <v>0</v>
      </c>
      <c r="U107" s="38">
        <f t="shared" ref="U107" si="7">SUM(U92:U104)</f>
        <v>0</v>
      </c>
    </row>
    <row r="108" spans="1:21" x14ac:dyDescent="0.55000000000000004">
      <c r="A108" s="47"/>
      <c r="B108" s="5" t="s">
        <v>3</v>
      </c>
      <c r="C108" s="5"/>
      <c r="D108" s="27"/>
      <c r="E108" s="5"/>
      <c r="F108" s="27"/>
      <c r="G108" s="6"/>
      <c r="H108" s="27"/>
      <c r="I108" s="5"/>
      <c r="J108" s="27"/>
      <c r="K108" s="6"/>
      <c r="L108" s="27"/>
      <c r="M108" s="6"/>
      <c r="N108" s="31"/>
      <c r="O108" s="5"/>
      <c r="P108" s="27"/>
      <c r="Q108" s="6"/>
      <c r="R108" s="27"/>
      <c r="S108" s="31"/>
      <c r="T108" s="27"/>
      <c r="U108" s="14"/>
    </row>
    <row r="109" spans="1:21" ht="14.7" thickBot="1" x14ac:dyDescent="0.6">
      <c r="A109" s="48"/>
      <c r="B109" s="13" t="s">
        <v>4</v>
      </c>
      <c r="C109" s="9"/>
      <c r="D109" s="28"/>
      <c r="E109" s="9"/>
      <c r="F109" s="28"/>
      <c r="G109" s="10"/>
      <c r="H109" s="28"/>
      <c r="I109" s="9"/>
      <c r="J109" s="28"/>
      <c r="K109" s="10"/>
      <c r="L109" s="28"/>
      <c r="M109" s="10"/>
      <c r="N109" s="32"/>
      <c r="O109" s="9"/>
      <c r="P109" s="28"/>
      <c r="Q109" s="10"/>
      <c r="R109" s="28"/>
      <c r="S109" s="32"/>
      <c r="T109" s="28"/>
      <c r="U109" s="16"/>
    </row>
    <row r="110" spans="1:21" x14ac:dyDescent="0.55000000000000004">
      <c r="F110" s="33"/>
    </row>
    <row r="111" spans="1:21" x14ac:dyDescent="0.55000000000000004">
      <c r="F111" s="33"/>
    </row>
    <row r="112" spans="1:21" x14ac:dyDescent="0.55000000000000004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20"/>
      <c r="P112"/>
      <c r="R112"/>
    </row>
    <row r="113" spans="1:21" ht="20.399999999999999" x14ac:dyDescent="0.55000000000000004">
      <c r="A113" s="50" t="s">
        <v>18</v>
      </c>
      <c r="B113" s="50"/>
      <c r="C113" s="50"/>
      <c r="D113" s="50"/>
      <c r="E113" s="50"/>
      <c r="F113" s="50"/>
      <c r="G113" s="50"/>
      <c r="H113" s="34"/>
      <c r="J113" s="34"/>
      <c r="L113" s="34"/>
      <c r="N113" s="34"/>
      <c r="P113" s="34"/>
      <c r="R113" s="34"/>
    </row>
    <row r="115" spans="1:21" x14ac:dyDescent="0.55000000000000004">
      <c r="A115" s="51" t="s">
        <v>5</v>
      </c>
      <c r="B115" s="51"/>
      <c r="C115" s="51"/>
      <c r="D115" s="23"/>
    </row>
    <row r="117" spans="1:21" ht="14.7" thickBot="1" x14ac:dyDescent="0.6">
      <c r="A117" s="42" t="s">
        <v>24</v>
      </c>
      <c r="B117" s="42"/>
      <c r="C117" s="42"/>
      <c r="D117" s="43"/>
    </row>
    <row r="118" spans="1:21" s="1" customFormat="1" ht="45" customHeight="1" x14ac:dyDescent="0.55000000000000004">
      <c r="A118" s="17" t="s">
        <v>0</v>
      </c>
      <c r="B118" s="12" t="s">
        <v>7</v>
      </c>
      <c r="C118" s="54" t="s">
        <v>19</v>
      </c>
      <c r="D118" s="55"/>
      <c r="E118" s="55"/>
      <c r="F118" s="56"/>
      <c r="G118" s="54" t="s">
        <v>20</v>
      </c>
      <c r="H118" s="55"/>
      <c r="I118" s="55"/>
      <c r="J118" s="56"/>
      <c r="K118" s="54" t="s">
        <v>21</v>
      </c>
      <c r="L118" s="55"/>
      <c r="M118" s="55"/>
      <c r="N118" s="56"/>
      <c r="O118" s="54" t="s">
        <v>22</v>
      </c>
      <c r="P118" s="55"/>
      <c r="Q118" s="55"/>
      <c r="R118" s="56"/>
      <c r="S118" s="54" t="s">
        <v>16</v>
      </c>
      <c r="T118" s="54" t="s">
        <v>17</v>
      </c>
      <c r="U118" s="52" t="s">
        <v>1</v>
      </c>
    </row>
    <row r="119" spans="1:21" x14ac:dyDescent="0.55000000000000004">
      <c r="A119" s="18"/>
      <c r="B119" s="4"/>
      <c r="C119" s="29" t="s">
        <v>8</v>
      </c>
      <c r="D119" s="25" t="s">
        <v>9</v>
      </c>
      <c r="E119" s="22" t="s">
        <v>10</v>
      </c>
      <c r="F119" s="25" t="s">
        <v>11</v>
      </c>
      <c r="G119" s="21" t="s">
        <v>12</v>
      </c>
      <c r="H119" s="35" t="s">
        <v>13</v>
      </c>
      <c r="I119" s="3" t="s">
        <v>14</v>
      </c>
      <c r="J119" s="35" t="s">
        <v>13</v>
      </c>
      <c r="K119" s="21" t="s">
        <v>12</v>
      </c>
      <c r="L119" s="35" t="s">
        <v>13</v>
      </c>
      <c r="M119" s="3" t="s">
        <v>15</v>
      </c>
      <c r="N119" s="35" t="s">
        <v>13</v>
      </c>
      <c r="O119" s="2" t="s">
        <v>12</v>
      </c>
      <c r="P119" s="35" t="s">
        <v>13</v>
      </c>
      <c r="Q119" s="2" t="s">
        <v>14</v>
      </c>
      <c r="R119" s="35" t="s">
        <v>13</v>
      </c>
      <c r="S119" s="57"/>
      <c r="T119" s="57"/>
      <c r="U119" s="53"/>
    </row>
    <row r="120" spans="1:21" x14ac:dyDescent="0.55000000000000004">
      <c r="A120" s="44">
        <v>43934</v>
      </c>
      <c r="B120" s="7" t="s">
        <v>2</v>
      </c>
      <c r="C120" s="7"/>
      <c r="D120" s="26">
        <f>C120*37.99</f>
        <v>0</v>
      </c>
      <c r="E120" s="7"/>
      <c r="F120" s="26">
        <f>E120*45.59</f>
        <v>0</v>
      </c>
      <c r="G120" s="8"/>
      <c r="H120" s="26">
        <f>G120*55.64</f>
        <v>0</v>
      </c>
      <c r="I120" s="7"/>
      <c r="J120" s="26">
        <f>I120*66.77</f>
        <v>0</v>
      </c>
      <c r="K120" s="8"/>
      <c r="L120" s="26">
        <f>K120*74.16</f>
        <v>0</v>
      </c>
      <c r="M120" s="8"/>
      <c r="N120" s="30">
        <f>M120*88.99</f>
        <v>0</v>
      </c>
      <c r="O120" s="7"/>
      <c r="P120" s="26">
        <f>O120*45.59</f>
        <v>0</v>
      </c>
      <c r="Q120" s="8"/>
      <c r="R120" s="26">
        <f>Q120*114.71</f>
        <v>0</v>
      </c>
      <c r="S120" s="39"/>
      <c r="T120" s="26">
        <f>S120*18.5</f>
        <v>0</v>
      </c>
      <c r="U120" s="37">
        <f>D120*C120+F120*E120+H120*G120+J120*I120+L120*K120+N120*M120+P120*O120+R120*Q120+T120*S120</f>
        <v>0</v>
      </c>
    </row>
    <row r="121" spans="1:21" x14ac:dyDescent="0.55000000000000004">
      <c r="A121" s="45"/>
      <c r="B121" s="5" t="s">
        <v>3</v>
      </c>
      <c r="C121" s="5"/>
      <c r="D121" s="27"/>
      <c r="E121" s="5"/>
      <c r="F121" s="27"/>
      <c r="G121" s="6"/>
      <c r="H121" s="27"/>
      <c r="I121" s="5"/>
      <c r="J121" s="27"/>
      <c r="K121" s="6"/>
      <c r="L121" s="27"/>
      <c r="M121" s="6"/>
      <c r="N121" s="31"/>
      <c r="O121" s="5"/>
      <c r="P121" s="27"/>
      <c r="Q121" s="6"/>
      <c r="R121" s="27"/>
      <c r="S121" s="40"/>
      <c r="T121" s="27"/>
      <c r="U121" s="14"/>
    </row>
    <row r="122" spans="1:21" x14ac:dyDescent="0.55000000000000004">
      <c r="A122" s="46"/>
      <c r="B122" s="9" t="s">
        <v>4</v>
      </c>
      <c r="C122" s="9"/>
      <c r="D122" s="28"/>
      <c r="E122" s="9"/>
      <c r="F122" s="28"/>
      <c r="G122" s="10"/>
      <c r="H122" s="28"/>
      <c r="I122" s="9"/>
      <c r="J122" s="28"/>
      <c r="K122" s="10"/>
      <c r="L122" s="28"/>
      <c r="M122" s="10"/>
      <c r="N122" s="32"/>
      <c r="O122" s="9"/>
      <c r="P122" s="28"/>
      <c r="Q122" s="10"/>
      <c r="R122" s="28"/>
      <c r="S122" s="41"/>
      <c r="T122" s="28"/>
      <c r="U122" s="15"/>
    </row>
    <row r="123" spans="1:21" x14ac:dyDescent="0.55000000000000004">
      <c r="A123" s="44">
        <v>43935</v>
      </c>
      <c r="B123" s="7" t="s">
        <v>2</v>
      </c>
      <c r="C123" s="7"/>
      <c r="D123" s="26">
        <f>C123*37.99</f>
        <v>0</v>
      </c>
      <c r="E123" s="7"/>
      <c r="F123" s="26">
        <f>E123*45.59</f>
        <v>0</v>
      </c>
      <c r="G123" s="8"/>
      <c r="H123" s="26">
        <f>G123*55.64</f>
        <v>0</v>
      </c>
      <c r="I123" s="7"/>
      <c r="J123" s="26">
        <f>I123*66.77</f>
        <v>0</v>
      </c>
      <c r="K123" s="8"/>
      <c r="L123" s="26">
        <f>K123*74.16</f>
        <v>0</v>
      </c>
      <c r="M123" s="8"/>
      <c r="N123" s="30">
        <f>M123*88.99</f>
        <v>0</v>
      </c>
      <c r="O123" s="7"/>
      <c r="P123" s="26">
        <f>O123*45.59</f>
        <v>0</v>
      </c>
      <c r="Q123" s="8"/>
      <c r="R123" s="26">
        <f>Q123*114.71</f>
        <v>0</v>
      </c>
      <c r="S123" s="39"/>
      <c r="T123" s="26">
        <f>S123*18.5</f>
        <v>0</v>
      </c>
      <c r="U123" s="37">
        <f>D123*C123+F123*E123+H123*G123+J123*I123+L123*K123+N123*M123+P123*O123+R123*Q123+T123*S123</f>
        <v>0</v>
      </c>
    </row>
    <row r="124" spans="1:21" x14ac:dyDescent="0.55000000000000004">
      <c r="A124" s="45"/>
      <c r="B124" s="5" t="s">
        <v>3</v>
      </c>
      <c r="C124" s="5"/>
      <c r="D124" s="27"/>
      <c r="E124" s="5"/>
      <c r="F124" s="27"/>
      <c r="G124" s="6"/>
      <c r="H124" s="27"/>
      <c r="I124" s="5"/>
      <c r="J124" s="27"/>
      <c r="K124" s="6"/>
      <c r="L124" s="27"/>
      <c r="M124" s="6"/>
      <c r="N124" s="31"/>
      <c r="O124" s="5"/>
      <c r="P124" s="27"/>
      <c r="Q124" s="6"/>
      <c r="R124" s="27"/>
      <c r="S124" s="40"/>
      <c r="T124" s="27"/>
      <c r="U124" s="14"/>
    </row>
    <row r="125" spans="1:21" x14ac:dyDescent="0.55000000000000004">
      <c r="A125" s="46"/>
      <c r="B125" s="9" t="s">
        <v>4</v>
      </c>
      <c r="C125" s="9"/>
      <c r="D125" s="28"/>
      <c r="E125" s="9"/>
      <c r="F125" s="28"/>
      <c r="G125" s="10"/>
      <c r="H125" s="28"/>
      <c r="I125" s="9"/>
      <c r="J125" s="28"/>
      <c r="K125" s="10"/>
      <c r="L125" s="28"/>
      <c r="M125" s="10"/>
      <c r="N125" s="32"/>
      <c r="O125" s="9"/>
      <c r="P125" s="28"/>
      <c r="Q125" s="10"/>
      <c r="R125" s="28"/>
      <c r="S125" s="41"/>
      <c r="T125" s="28"/>
      <c r="U125" s="15"/>
    </row>
    <row r="126" spans="1:21" x14ac:dyDescent="0.55000000000000004">
      <c r="A126" s="44">
        <v>43936</v>
      </c>
      <c r="B126" s="7" t="s">
        <v>2</v>
      </c>
      <c r="C126" s="7"/>
      <c r="D126" s="26">
        <f>C126*37.99</f>
        <v>0</v>
      </c>
      <c r="E126" s="7"/>
      <c r="F126" s="26">
        <f>E126*45.59</f>
        <v>0</v>
      </c>
      <c r="G126" s="8"/>
      <c r="H126" s="26">
        <f>G126*55.64</f>
        <v>0</v>
      </c>
      <c r="I126" s="7"/>
      <c r="J126" s="26">
        <f>I126*66.77</f>
        <v>0</v>
      </c>
      <c r="K126" s="8"/>
      <c r="L126" s="26">
        <f>K126*74.16</f>
        <v>0</v>
      </c>
      <c r="M126" s="8"/>
      <c r="N126" s="30">
        <f>M126*88.99</f>
        <v>0</v>
      </c>
      <c r="O126" s="7"/>
      <c r="P126" s="26">
        <f>O126*45.59</f>
        <v>0</v>
      </c>
      <c r="Q126" s="8"/>
      <c r="R126" s="26">
        <f>Q126*114.71</f>
        <v>0</v>
      </c>
      <c r="S126" s="39"/>
      <c r="T126" s="26">
        <f>S126*18.5</f>
        <v>0</v>
      </c>
      <c r="U126" s="37">
        <f>D126*C126+F126*E126+H126*G126+J126*I126+L126*K126+N126*M126+P126*O126+R126*Q126+T126*S126</f>
        <v>0</v>
      </c>
    </row>
    <row r="127" spans="1:21" x14ac:dyDescent="0.55000000000000004">
      <c r="A127" s="45"/>
      <c r="B127" s="5" t="s">
        <v>3</v>
      </c>
      <c r="C127" s="5"/>
      <c r="D127" s="27"/>
      <c r="E127" s="5"/>
      <c r="F127" s="27"/>
      <c r="G127" s="6"/>
      <c r="H127" s="27"/>
      <c r="I127" s="5"/>
      <c r="J127" s="27"/>
      <c r="K127" s="6"/>
      <c r="L127" s="27"/>
      <c r="M127" s="6"/>
      <c r="N127" s="31"/>
      <c r="O127" s="5"/>
      <c r="P127" s="27"/>
      <c r="Q127" s="6"/>
      <c r="R127" s="27"/>
      <c r="S127" s="40"/>
      <c r="T127" s="27"/>
      <c r="U127" s="14"/>
    </row>
    <row r="128" spans="1:21" x14ac:dyDescent="0.55000000000000004">
      <c r="A128" s="46"/>
      <c r="B128" s="9" t="s">
        <v>4</v>
      </c>
      <c r="C128" s="9"/>
      <c r="D128" s="28"/>
      <c r="E128" s="9"/>
      <c r="F128" s="28"/>
      <c r="G128" s="10"/>
      <c r="H128" s="28"/>
      <c r="I128" s="9"/>
      <c r="J128" s="28"/>
      <c r="K128" s="10"/>
      <c r="L128" s="28"/>
      <c r="M128" s="10"/>
      <c r="N128" s="32"/>
      <c r="O128" s="9"/>
      <c r="P128" s="28"/>
      <c r="Q128" s="10"/>
      <c r="R128" s="28"/>
      <c r="S128" s="41"/>
      <c r="T128" s="28"/>
      <c r="U128" s="15"/>
    </row>
    <row r="129" spans="1:21" x14ac:dyDescent="0.55000000000000004">
      <c r="A129" s="44">
        <v>43937</v>
      </c>
      <c r="B129" s="7" t="s">
        <v>2</v>
      </c>
      <c r="C129" s="7"/>
      <c r="D129" s="26">
        <f>C129*37.99</f>
        <v>0</v>
      </c>
      <c r="E129" s="7"/>
      <c r="F129" s="26">
        <f>E129*45.59</f>
        <v>0</v>
      </c>
      <c r="G129" s="8"/>
      <c r="H129" s="26">
        <f>G129*55.64</f>
        <v>0</v>
      </c>
      <c r="I129" s="7"/>
      <c r="J129" s="26">
        <f>I129*66.77</f>
        <v>0</v>
      </c>
      <c r="K129" s="8"/>
      <c r="L129" s="26">
        <f>K129*74.16</f>
        <v>0</v>
      </c>
      <c r="M129" s="8"/>
      <c r="N129" s="30">
        <f>M129*88.99</f>
        <v>0</v>
      </c>
      <c r="O129" s="7"/>
      <c r="P129" s="26">
        <f>O129*45.59</f>
        <v>0</v>
      </c>
      <c r="Q129" s="8"/>
      <c r="R129" s="26">
        <f>Q129*114.71</f>
        <v>0</v>
      </c>
      <c r="S129" s="39"/>
      <c r="T129" s="26">
        <f>S129*18.5</f>
        <v>0</v>
      </c>
      <c r="U129" s="37">
        <f>D129*C129+F129*E129+H129*G129+J129*I129+L129*K129+N129*M129+P129*O129+R129*Q129+T129*S129</f>
        <v>0</v>
      </c>
    </row>
    <row r="130" spans="1:21" x14ac:dyDescent="0.55000000000000004">
      <c r="A130" s="45"/>
      <c r="B130" s="5" t="s">
        <v>3</v>
      </c>
      <c r="C130" s="5"/>
      <c r="D130" s="27"/>
      <c r="E130" s="5"/>
      <c r="F130" s="27"/>
      <c r="G130" s="6"/>
      <c r="H130" s="27"/>
      <c r="I130" s="5"/>
      <c r="J130" s="27"/>
      <c r="K130" s="6"/>
      <c r="L130" s="27"/>
      <c r="M130" s="6"/>
      <c r="N130" s="31"/>
      <c r="O130" s="5"/>
      <c r="P130" s="27"/>
      <c r="Q130" s="6"/>
      <c r="R130" s="27"/>
      <c r="S130" s="40"/>
      <c r="T130" s="27"/>
      <c r="U130" s="14"/>
    </row>
    <row r="131" spans="1:21" x14ac:dyDescent="0.55000000000000004">
      <c r="A131" s="46"/>
      <c r="B131" s="9" t="s">
        <v>4</v>
      </c>
      <c r="C131" s="9"/>
      <c r="D131" s="28"/>
      <c r="E131" s="9"/>
      <c r="F131" s="28"/>
      <c r="G131" s="10"/>
      <c r="H131" s="28"/>
      <c r="I131" s="9"/>
      <c r="J131" s="28"/>
      <c r="K131" s="10"/>
      <c r="L131" s="28"/>
      <c r="M131" s="10"/>
      <c r="N131" s="32"/>
      <c r="O131" s="9"/>
      <c r="P131" s="28"/>
      <c r="Q131" s="10"/>
      <c r="R131" s="28"/>
      <c r="S131" s="41"/>
      <c r="T131" s="28"/>
      <c r="U131" s="15"/>
    </row>
    <row r="132" spans="1:21" x14ac:dyDescent="0.55000000000000004">
      <c r="A132" s="44">
        <v>43938</v>
      </c>
      <c r="B132" s="7" t="s">
        <v>2</v>
      </c>
      <c r="C132" s="7"/>
      <c r="D132" s="26">
        <f>C132*37.99</f>
        <v>0</v>
      </c>
      <c r="E132" s="7"/>
      <c r="F132" s="26">
        <f>E132*45.59</f>
        <v>0</v>
      </c>
      <c r="G132" s="8"/>
      <c r="H132" s="26">
        <f>G132*55.64</f>
        <v>0</v>
      </c>
      <c r="I132" s="7"/>
      <c r="J132" s="26">
        <f>I132*66.77</f>
        <v>0</v>
      </c>
      <c r="K132" s="8"/>
      <c r="L132" s="26">
        <f>K132*74.16</f>
        <v>0</v>
      </c>
      <c r="M132" s="8"/>
      <c r="N132" s="30">
        <f>M132*88.99</f>
        <v>0</v>
      </c>
      <c r="O132" s="7"/>
      <c r="P132" s="26">
        <f>O132*45.59</f>
        <v>0</v>
      </c>
      <c r="Q132" s="8"/>
      <c r="R132" s="26">
        <f>Q132*114.71</f>
        <v>0</v>
      </c>
      <c r="S132" s="39"/>
      <c r="T132" s="26">
        <f>S132*18.5</f>
        <v>0</v>
      </c>
      <c r="U132" s="37">
        <f>D132*C132+F132*E132+H132*G132+J132*I132+L132*K132+N132*M132+P132*O132+R132*Q132+T132*S132</f>
        <v>0</v>
      </c>
    </row>
    <row r="133" spans="1:21" x14ac:dyDescent="0.55000000000000004">
      <c r="A133" s="45"/>
      <c r="B133" s="5" t="s">
        <v>3</v>
      </c>
      <c r="C133" s="5"/>
      <c r="D133" s="27"/>
      <c r="E133" s="5"/>
      <c r="F133" s="27"/>
      <c r="G133" s="6"/>
      <c r="H133" s="27"/>
      <c r="I133" s="5"/>
      <c r="J133" s="27"/>
      <c r="K133" s="6"/>
      <c r="L133" s="27"/>
      <c r="M133" s="6"/>
      <c r="N133" s="31"/>
      <c r="O133" s="5"/>
      <c r="P133" s="27"/>
      <c r="Q133" s="6"/>
      <c r="R133" s="27"/>
      <c r="S133" s="40"/>
      <c r="T133" s="27"/>
      <c r="U133" s="14"/>
    </row>
    <row r="134" spans="1:21" ht="14.7" thickBot="1" x14ac:dyDescent="0.6">
      <c r="A134" s="46"/>
      <c r="B134" s="13" t="s">
        <v>4</v>
      </c>
      <c r="C134" s="9"/>
      <c r="D134" s="28"/>
      <c r="E134" s="9"/>
      <c r="F134" s="28"/>
      <c r="G134" s="10"/>
      <c r="H134" s="28"/>
      <c r="I134" s="9"/>
      <c r="J134" s="28"/>
      <c r="K134" s="10"/>
      <c r="L134" s="28"/>
      <c r="M134" s="10"/>
      <c r="N134" s="32"/>
      <c r="O134" s="9"/>
      <c r="P134" s="28"/>
      <c r="Q134" s="10"/>
      <c r="R134" s="28"/>
      <c r="S134" s="41"/>
      <c r="T134" s="28"/>
      <c r="U134" s="16"/>
    </row>
    <row r="135" spans="1:21" x14ac:dyDescent="0.55000000000000004">
      <c r="A135" s="47" t="s">
        <v>6</v>
      </c>
      <c r="B135" s="11" t="s">
        <v>2</v>
      </c>
      <c r="C135" s="7">
        <f t="shared" ref="C135:T135" si="8">SUM(C120:C134)</f>
        <v>0</v>
      </c>
      <c r="D135" s="26">
        <f t="shared" si="8"/>
        <v>0</v>
      </c>
      <c r="E135" s="7">
        <f t="shared" si="8"/>
        <v>0</v>
      </c>
      <c r="F135" s="26">
        <f t="shared" si="8"/>
        <v>0</v>
      </c>
      <c r="G135" s="7">
        <f t="shared" si="8"/>
        <v>0</v>
      </c>
      <c r="H135" s="26">
        <f t="shared" si="8"/>
        <v>0</v>
      </c>
      <c r="I135" s="7">
        <f t="shared" si="8"/>
        <v>0</v>
      </c>
      <c r="J135" s="26">
        <f t="shared" si="8"/>
        <v>0</v>
      </c>
      <c r="K135" s="7">
        <f t="shared" si="8"/>
        <v>0</v>
      </c>
      <c r="L135" s="26">
        <f t="shared" si="8"/>
        <v>0</v>
      </c>
      <c r="M135" s="7">
        <f t="shared" si="8"/>
        <v>0</v>
      </c>
      <c r="N135" s="26">
        <f t="shared" si="8"/>
        <v>0</v>
      </c>
      <c r="O135" s="7">
        <f t="shared" si="8"/>
        <v>0</v>
      </c>
      <c r="P135" s="26">
        <f t="shared" si="8"/>
        <v>0</v>
      </c>
      <c r="Q135" s="7">
        <f t="shared" si="8"/>
        <v>0</v>
      </c>
      <c r="R135" s="26">
        <f t="shared" si="8"/>
        <v>0</v>
      </c>
      <c r="S135" s="7">
        <f t="shared" si="8"/>
        <v>0</v>
      </c>
      <c r="T135" s="26">
        <f t="shared" si="8"/>
        <v>0</v>
      </c>
      <c r="U135" s="38">
        <f t="shared" ref="U135" si="9">SUM(U120:U132)</f>
        <v>0</v>
      </c>
    </row>
    <row r="136" spans="1:21" x14ac:dyDescent="0.55000000000000004">
      <c r="A136" s="47"/>
      <c r="B136" s="5" t="s">
        <v>3</v>
      </c>
      <c r="C136" s="5"/>
      <c r="D136" s="27"/>
      <c r="E136" s="5"/>
      <c r="F136" s="27"/>
      <c r="G136" s="6"/>
      <c r="H136" s="27"/>
      <c r="I136" s="5"/>
      <c r="J136" s="27"/>
      <c r="K136" s="6"/>
      <c r="L136" s="27"/>
      <c r="M136" s="6"/>
      <c r="N136" s="31"/>
      <c r="O136" s="5"/>
      <c r="P136" s="27"/>
      <c r="Q136" s="6"/>
      <c r="R136" s="27"/>
      <c r="S136" s="31"/>
      <c r="T136" s="27"/>
      <c r="U136" s="14"/>
    </row>
    <row r="137" spans="1:21" ht="14.7" thickBot="1" x14ac:dyDescent="0.6">
      <c r="A137" s="48"/>
      <c r="B137" s="13" t="s">
        <v>4</v>
      </c>
      <c r="C137" s="9"/>
      <c r="D137" s="28"/>
      <c r="E137" s="9"/>
      <c r="F137" s="28"/>
      <c r="G137" s="10"/>
      <c r="H137" s="28"/>
      <c r="I137" s="9"/>
      <c r="J137" s="28"/>
      <c r="K137" s="10"/>
      <c r="L137" s="28"/>
      <c r="M137" s="10"/>
      <c r="N137" s="32"/>
      <c r="O137" s="9"/>
      <c r="P137" s="28"/>
      <c r="Q137" s="10"/>
      <c r="R137" s="28"/>
      <c r="S137" s="32"/>
      <c r="T137" s="28"/>
      <c r="U137" s="16"/>
    </row>
    <row r="138" spans="1:21" x14ac:dyDescent="0.55000000000000004">
      <c r="F138" s="33"/>
    </row>
    <row r="139" spans="1:21" x14ac:dyDescent="0.55000000000000004">
      <c r="F139" s="33"/>
    </row>
    <row r="140" spans="1:21" x14ac:dyDescent="0.5500000000000000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20"/>
      <c r="P140"/>
      <c r="R140"/>
    </row>
    <row r="141" spans="1:21" ht="20.399999999999999" x14ac:dyDescent="0.55000000000000004">
      <c r="A141" s="50" t="s">
        <v>18</v>
      </c>
      <c r="B141" s="50"/>
      <c r="C141" s="50"/>
      <c r="D141" s="50"/>
      <c r="E141" s="50"/>
      <c r="F141" s="50"/>
      <c r="G141" s="50"/>
      <c r="H141" s="34"/>
      <c r="J141" s="34"/>
      <c r="L141" s="34"/>
      <c r="N141" s="34"/>
      <c r="P141" s="34"/>
      <c r="R141" s="34"/>
    </row>
    <row r="143" spans="1:21" x14ac:dyDescent="0.55000000000000004">
      <c r="A143" s="51" t="s">
        <v>5</v>
      </c>
      <c r="B143" s="51"/>
      <c r="C143" s="51"/>
      <c r="D143" s="23"/>
    </row>
    <row r="145" spans="1:21" ht="14.7" thickBot="1" x14ac:dyDescent="0.6">
      <c r="A145" s="42" t="s">
        <v>24</v>
      </c>
      <c r="B145" s="42"/>
      <c r="C145" s="42"/>
      <c r="D145" s="43"/>
    </row>
    <row r="146" spans="1:21" s="1" customFormat="1" ht="45" customHeight="1" x14ac:dyDescent="0.55000000000000004">
      <c r="A146" s="17" t="s">
        <v>0</v>
      </c>
      <c r="B146" s="12" t="s">
        <v>7</v>
      </c>
      <c r="C146" s="54" t="s">
        <v>19</v>
      </c>
      <c r="D146" s="55"/>
      <c r="E146" s="55"/>
      <c r="F146" s="56"/>
      <c r="G146" s="54" t="s">
        <v>20</v>
      </c>
      <c r="H146" s="55"/>
      <c r="I146" s="55"/>
      <c r="J146" s="56"/>
      <c r="K146" s="54" t="s">
        <v>21</v>
      </c>
      <c r="L146" s="55"/>
      <c r="M146" s="55"/>
      <c r="N146" s="56"/>
      <c r="O146" s="54" t="s">
        <v>22</v>
      </c>
      <c r="P146" s="55"/>
      <c r="Q146" s="55"/>
      <c r="R146" s="56"/>
      <c r="S146" s="54" t="s">
        <v>16</v>
      </c>
      <c r="T146" s="54" t="s">
        <v>17</v>
      </c>
      <c r="U146" s="52" t="s">
        <v>1</v>
      </c>
    </row>
    <row r="147" spans="1:21" x14ac:dyDescent="0.55000000000000004">
      <c r="A147" s="18"/>
      <c r="B147" s="4"/>
      <c r="C147" s="29" t="s">
        <v>8</v>
      </c>
      <c r="D147" s="25" t="s">
        <v>9</v>
      </c>
      <c r="E147" s="22" t="s">
        <v>10</v>
      </c>
      <c r="F147" s="25" t="s">
        <v>11</v>
      </c>
      <c r="G147" s="21" t="s">
        <v>12</v>
      </c>
      <c r="H147" s="35" t="s">
        <v>13</v>
      </c>
      <c r="I147" s="3" t="s">
        <v>14</v>
      </c>
      <c r="J147" s="35" t="s">
        <v>13</v>
      </c>
      <c r="K147" s="21" t="s">
        <v>12</v>
      </c>
      <c r="L147" s="35" t="s">
        <v>13</v>
      </c>
      <c r="M147" s="3" t="s">
        <v>15</v>
      </c>
      <c r="N147" s="35" t="s">
        <v>13</v>
      </c>
      <c r="O147" s="2" t="s">
        <v>12</v>
      </c>
      <c r="P147" s="35" t="s">
        <v>13</v>
      </c>
      <c r="Q147" s="2" t="s">
        <v>14</v>
      </c>
      <c r="R147" s="35" t="s">
        <v>13</v>
      </c>
      <c r="S147" s="57"/>
      <c r="T147" s="57"/>
      <c r="U147" s="53"/>
    </row>
    <row r="148" spans="1:21" x14ac:dyDescent="0.55000000000000004">
      <c r="A148" s="44">
        <v>43941</v>
      </c>
      <c r="B148" s="7" t="s">
        <v>2</v>
      </c>
      <c r="C148" s="7"/>
      <c r="D148" s="26">
        <f>C148*37.99</f>
        <v>0</v>
      </c>
      <c r="E148" s="7"/>
      <c r="F148" s="26">
        <f>E148*45.59</f>
        <v>0</v>
      </c>
      <c r="G148" s="8"/>
      <c r="H148" s="26">
        <f>G148*55.64</f>
        <v>0</v>
      </c>
      <c r="I148" s="7"/>
      <c r="J148" s="26">
        <f>I148*66.77</f>
        <v>0</v>
      </c>
      <c r="K148" s="8"/>
      <c r="L148" s="26">
        <f>K148*74.16</f>
        <v>0</v>
      </c>
      <c r="M148" s="8"/>
      <c r="N148" s="30">
        <f>M148*88.99</f>
        <v>0</v>
      </c>
      <c r="O148" s="7"/>
      <c r="P148" s="26">
        <f>O148*45.59</f>
        <v>0</v>
      </c>
      <c r="Q148" s="8"/>
      <c r="R148" s="26">
        <f>Q148*114.71</f>
        <v>0</v>
      </c>
      <c r="S148" s="39"/>
      <c r="T148" s="26">
        <f>S148*18.5</f>
        <v>0</v>
      </c>
      <c r="U148" s="37">
        <f>D148*C148+F148*E148+H148*G148+J148*I148+L148*K148+N148*M148+P148*O148+R148*Q148+T148*S148</f>
        <v>0</v>
      </c>
    </row>
    <row r="149" spans="1:21" x14ac:dyDescent="0.55000000000000004">
      <c r="A149" s="45"/>
      <c r="B149" s="5" t="s">
        <v>3</v>
      </c>
      <c r="C149" s="5"/>
      <c r="D149" s="27"/>
      <c r="E149" s="5"/>
      <c r="F149" s="27"/>
      <c r="G149" s="6"/>
      <c r="H149" s="27"/>
      <c r="I149" s="5"/>
      <c r="J149" s="27"/>
      <c r="K149" s="6"/>
      <c r="L149" s="27"/>
      <c r="M149" s="6"/>
      <c r="N149" s="31"/>
      <c r="O149" s="5"/>
      <c r="P149" s="27"/>
      <c r="Q149" s="6"/>
      <c r="R149" s="27"/>
      <c r="S149" s="40"/>
      <c r="T149" s="27"/>
      <c r="U149" s="14"/>
    </row>
    <row r="150" spans="1:21" x14ac:dyDescent="0.55000000000000004">
      <c r="A150" s="46"/>
      <c r="B150" s="9" t="s">
        <v>4</v>
      </c>
      <c r="C150" s="9"/>
      <c r="D150" s="28"/>
      <c r="E150" s="9"/>
      <c r="F150" s="28"/>
      <c r="G150" s="10"/>
      <c r="H150" s="28"/>
      <c r="I150" s="9"/>
      <c r="J150" s="28"/>
      <c r="K150" s="10"/>
      <c r="L150" s="28"/>
      <c r="M150" s="10"/>
      <c r="N150" s="32"/>
      <c r="O150" s="9"/>
      <c r="P150" s="28"/>
      <c r="Q150" s="10"/>
      <c r="R150" s="28"/>
      <c r="S150" s="41"/>
      <c r="T150" s="28"/>
      <c r="U150" s="15"/>
    </row>
    <row r="151" spans="1:21" x14ac:dyDescent="0.55000000000000004">
      <c r="A151" s="44">
        <v>43942</v>
      </c>
      <c r="B151" s="7" t="s">
        <v>2</v>
      </c>
      <c r="C151" s="7"/>
      <c r="D151" s="26">
        <f>C151*37.99</f>
        <v>0</v>
      </c>
      <c r="E151" s="7"/>
      <c r="F151" s="26">
        <f>E151*45.59</f>
        <v>0</v>
      </c>
      <c r="G151" s="8"/>
      <c r="H151" s="26">
        <f>G151*55.64</f>
        <v>0</v>
      </c>
      <c r="I151" s="7"/>
      <c r="J151" s="26">
        <f>I151*66.77</f>
        <v>0</v>
      </c>
      <c r="K151" s="8"/>
      <c r="L151" s="26">
        <f>K151*74.16</f>
        <v>0</v>
      </c>
      <c r="M151" s="8"/>
      <c r="N151" s="30">
        <f>M151*88.99</f>
        <v>0</v>
      </c>
      <c r="O151" s="7"/>
      <c r="P151" s="26">
        <f>O151*45.59</f>
        <v>0</v>
      </c>
      <c r="Q151" s="8"/>
      <c r="R151" s="26">
        <f>Q151*114.71</f>
        <v>0</v>
      </c>
      <c r="S151" s="39"/>
      <c r="T151" s="26">
        <f>S151*18.5</f>
        <v>0</v>
      </c>
      <c r="U151" s="37">
        <f>D151*C151+F151*E151+H151*G151+J151*I151+L151*K151+N151*M151+P151*O151+R151*Q151+T151*S151</f>
        <v>0</v>
      </c>
    </row>
    <row r="152" spans="1:21" x14ac:dyDescent="0.55000000000000004">
      <c r="A152" s="45"/>
      <c r="B152" s="5" t="s">
        <v>3</v>
      </c>
      <c r="C152" s="5"/>
      <c r="D152" s="27"/>
      <c r="E152" s="5"/>
      <c r="F152" s="27"/>
      <c r="G152" s="6"/>
      <c r="H152" s="27"/>
      <c r="I152" s="5"/>
      <c r="J152" s="27"/>
      <c r="K152" s="6"/>
      <c r="L152" s="27"/>
      <c r="M152" s="6"/>
      <c r="N152" s="31"/>
      <c r="O152" s="5"/>
      <c r="P152" s="27"/>
      <c r="Q152" s="6"/>
      <c r="R152" s="27"/>
      <c r="S152" s="40"/>
      <c r="T152" s="27"/>
      <c r="U152" s="14"/>
    </row>
    <row r="153" spans="1:21" x14ac:dyDescent="0.55000000000000004">
      <c r="A153" s="46"/>
      <c r="B153" s="9" t="s">
        <v>4</v>
      </c>
      <c r="C153" s="9"/>
      <c r="D153" s="28"/>
      <c r="E153" s="9"/>
      <c r="F153" s="28"/>
      <c r="G153" s="10"/>
      <c r="H153" s="28"/>
      <c r="I153" s="9"/>
      <c r="J153" s="28"/>
      <c r="K153" s="10"/>
      <c r="L153" s="28"/>
      <c r="M153" s="10"/>
      <c r="N153" s="32"/>
      <c r="O153" s="9"/>
      <c r="P153" s="28"/>
      <c r="Q153" s="10"/>
      <c r="R153" s="28"/>
      <c r="S153" s="41"/>
      <c r="T153" s="28"/>
      <c r="U153" s="15"/>
    </row>
    <row r="154" spans="1:21" x14ac:dyDescent="0.55000000000000004">
      <c r="A154" s="44">
        <v>43943</v>
      </c>
      <c r="B154" s="7" t="s">
        <v>2</v>
      </c>
      <c r="C154" s="7"/>
      <c r="D154" s="26">
        <f>C154*37.99</f>
        <v>0</v>
      </c>
      <c r="E154" s="7"/>
      <c r="F154" s="26">
        <f>E154*45.59</f>
        <v>0</v>
      </c>
      <c r="G154" s="8"/>
      <c r="H154" s="26">
        <f>G154*55.64</f>
        <v>0</v>
      </c>
      <c r="I154" s="7"/>
      <c r="J154" s="26">
        <f>I154*66.77</f>
        <v>0</v>
      </c>
      <c r="K154" s="8"/>
      <c r="L154" s="26">
        <f>K154*74.16</f>
        <v>0</v>
      </c>
      <c r="M154" s="8"/>
      <c r="N154" s="30">
        <f>M154*88.99</f>
        <v>0</v>
      </c>
      <c r="O154" s="7"/>
      <c r="P154" s="26">
        <f>O154*45.59</f>
        <v>0</v>
      </c>
      <c r="Q154" s="8"/>
      <c r="R154" s="26">
        <f>Q154*114.71</f>
        <v>0</v>
      </c>
      <c r="S154" s="39"/>
      <c r="T154" s="26">
        <f>S154*18.5</f>
        <v>0</v>
      </c>
      <c r="U154" s="37">
        <f>D154*C154+F154*E154+H154*G154+J154*I154+L154*K154+N154*M154+P154*O154+R154*Q154+T154*S154</f>
        <v>0</v>
      </c>
    </row>
    <row r="155" spans="1:21" x14ac:dyDescent="0.55000000000000004">
      <c r="A155" s="45"/>
      <c r="B155" s="5" t="s">
        <v>3</v>
      </c>
      <c r="C155" s="5"/>
      <c r="D155" s="27"/>
      <c r="E155" s="5"/>
      <c r="F155" s="27"/>
      <c r="G155" s="6"/>
      <c r="H155" s="27"/>
      <c r="I155" s="5"/>
      <c r="J155" s="27"/>
      <c r="K155" s="6"/>
      <c r="L155" s="27"/>
      <c r="M155" s="6"/>
      <c r="N155" s="31"/>
      <c r="O155" s="5"/>
      <c r="P155" s="27"/>
      <c r="Q155" s="6"/>
      <c r="R155" s="27"/>
      <c r="S155" s="40"/>
      <c r="T155" s="27"/>
      <c r="U155" s="14"/>
    </row>
    <row r="156" spans="1:21" x14ac:dyDescent="0.55000000000000004">
      <c r="A156" s="46"/>
      <c r="B156" s="9" t="s">
        <v>4</v>
      </c>
      <c r="C156" s="9"/>
      <c r="D156" s="28"/>
      <c r="E156" s="9"/>
      <c r="F156" s="28"/>
      <c r="G156" s="10"/>
      <c r="H156" s="28"/>
      <c r="I156" s="9"/>
      <c r="J156" s="28"/>
      <c r="K156" s="10"/>
      <c r="L156" s="28"/>
      <c r="M156" s="10"/>
      <c r="N156" s="32"/>
      <c r="O156" s="9"/>
      <c r="P156" s="28"/>
      <c r="Q156" s="10"/>
      <c r="R156" s="28"/>
      <c r="S156" s="41"/>
      <c r="T156" s="28"/>
      <c r="U156" s="15"/>
    </row>
    <row r="157" spans="1:21" x14ac:dyDescent="0.55000000000000004">
      <c r="A157" s="44">
        <v>43944</v>
      </c>
      <c r="B157" s="7" t="s">
        <v>2</v>
      </c>
      <c r="C157" s="7"/>
      <c r="D157" s="26">
        <f>C157*37.99</f>
        <v>0</v>
      </c>
      <c r="E157" s="7"/>
      <c r="F157" s="26">
        <f>E157*45.59</f>
        <v>0</v>
      </c>
      <c r="G157" s="8"/>
      <c r="H157" s="26">
        <f>G157*55.64</f>
        <v>0</v>
      </c>
      <c r="I157" s="7"/>
      <c r="J157" s="26">
        <f>I157*66.77</f>
        <v>0</v>
      </c>
      <c r="K157" s="8"/>
      <c r="L157" s="26">
        <f>K157*74.16</f>
        <v>0</v>
      </c>
      <c r="M157" s="8"/>
      <c r="N157" s="30">
        <f>M157*88.99</f>
        <v>0</v>
      </c>
      <c r="O157" s="7"/>
      <c r="P157" s="26">
        <f>O157*45.59</f>
        <v>0</v>
      </c>
      <c r="Q157" s="8"/>
      <c r="R157" s="26">
        <f>Q157*114.71</f>
        <v>0</v>
      </c>
      <c r="S157" s="39"/>
      <c r="T157" s="26">
        <f>S157*18.5</f>
        <v>0</v>
      </c>
      <c r="U157" s="37">
        <f>D157*C157+F157*E157+H157*G157+J157*I157+L157*K157+N157*M157+P157*O157+R157*Q157+T157*S157</f>
        <v>0</v>
      </c>
    </row>
    <row r="158" spans="1:21" x14ac:dyDescent="0.55000000000000004">
      <c r="A158" s="45"/>
      <c r="B158" s="5" t="s">
        <v>3</v>
      </c>
      <c r="C158" s="5"/>
      <c r="D158" s="27"/>
      <c r="E158" s="5"/>
      <c r="F158" s="27"/>
      <c r="G158" s="6"/>
      <c r="H158" s="27"/>
      <c r="I158" s="5"/>
      <c r="J158" s="27"/>
      <c r="K158" s="6"/>
      <c r="L158" s="27"/>
      <c r="M158" s="6"/>
      <c r="N158" s="31"/>
      <c r="O158" s="5"/>
      <c r="P158" s="27"/>
      <c r="Q158" s="6"/>
      <c r="R158" s="27"/>
      <c r="S158" s="40"/>
      <c r="T158" s="27"/>
      <c r="U158" s="14"/>
    </row>
    <row r="159" spans="1:21" x14ac:dyDescent="0.55000000000000004">
      <c r="A159" s="46"/>
      <c r="B159" s="9" t="s">
        <v>4</v>
      </c>
      <c r="C159" s="9"/>
      <c r="D159" s="28"/>
      <c r="E159" s="9"/>
      <c r="F159" s="28"/>
      <c r="G159" s="10"/>
      <c r="H159" s="28"/>
      <c r="I159" s="9"/>
      <c r="J159" s="28"/>
      <c r="K159" s="10"/>
      <c r="L159" s="28"/>
      <c r="M159" s="10"/>
      <c r="N159" s="32"/>
      <c r="O159" s="9"/>
      <c r="P159" s="28"/>
      <c r="Q159" s="10"/>
      <c r="R159" s="28"/>
      <c r="S159" s="41"/>
      <c r="T159" s="28"/>
      <c r="U159" s="15"/>
    </row>
    <row r="160" spans="1:21" x14ac:dyDescent="0.55000000000000004">
      <c r="A160" s="44">
        <v>43945</v>
      </c>
      <c r="B160" s="7" t="s">
        <v>2</v>
      </c>
      <c r="C160" s="7"/>
      <c r="D160" s="26">
        <f>C160*37.99</f>
        <v>0</v>
      </c>
      <c r="E160" s="7"/>
      <c r="F160" s="26">
        <f>E160*45.59</f>
        <v>0</v>
      </c>
      <c r="G160" s="8"/>
      <c r="H160" s="26">
        <f>G160*55.64</f>
        <v>0</v>
      </c>
      <c r="I160" s="7"/>
      <c r="J160" s="26">
        <f>I160*66.77</f>
        <v>0</v>
      </c>
      <c r="K160" s="8"/>
      <c r="L160" s="26">
        <f>K160*74.16</f>
        <v>0</v>
      </c>
      <c r="M160" s="8"/>
      <c r="N160" s="30">
        <f>M160*88.99</f>
        <v>0</v>
      </c>
      <c r="O160" s="7"/>
      <c r="P160" s="26">
        <f>O160*45.59</f>
        <v>0</v>
      </c>
      <c r="Q160" s="8"/>
      <c r="R160" s="26">
        <f>Q160*114.71</f>
        <v>0</v>
      </c>
      <c r="S160" s="39"/>
      <c r="T160" s="26">
        <f>S160*18.5</f>
        <v>0</v>
      </c>
      <c r="U160" s="37">
        <f>D160*C160+F160*E160+H160*G160+J160*I160+L160*K160+N160*M160+P160*O160+R160*Q160+T160*S160</f>
        <v>0</v>
      </c>
    </row>
    <row r="161" spans="1:21" x14ac:dyDescent="0.55000000000000004">
      <c r="A161" s="45"/>
      <c r="B161" s="5" t="s">
        <v>3</v>
      </c>
      <c r="C161" s="5"/>
      <c r="D161" s="27"/>
      <c r="E161" s="5"/>
      <c r="F161" s="27"/>
      <c r="G161" s="6"/>
      <c r="H161" s="27"/>
      <c r="I161" s="5"/>
      <c r="J161" s="27"/>
      <c r="K161" s="6"/>
      <c r="L161" s="27"/>
      <c r="M161" s="6"/>
      <c r="N161" s="31"/>
      <c r="O161" s="5"/>
      <c r="P161" s="27"/>
      <c r="Q161" s="6"/>
      <c r="R161" s="27"/>
      <c r="S161" s="40"/>
      <c r="T161" s="27"/>
      <c r="U161" s="14"/>
    </row>
    <row r="162" spans="1:21" ht="14.7" thickBot="1" x14ac:dyDescent="0.6">
      <c r="A162" s="46"/>
      <c r="B162" s="13" t="s">
        <v>4</v>
      </c>
      <c r="C162" s="9"/>
      <c r="D162" s="28"/>
      <c r="E162" s="9"/>
      <c r="F162" s="28"/>
      <c r="G162" s="10"/>
      <c r="H162" s="28"/>
      <c r="I162" s="9"/>
      <c r="J162" s="28"/>
      <c r="K162" s="10"/>
      <c r="L162" s="28"/>
      <c r="M162" s="10"/>
      <c r="N162" s="32"/>
      <c r="O162" s="9"/>
      <c r="P162" s="28"/>
      <c r="Q162" s="10"/>
      <c r="R162" s="28"/>
      <c r="S162" s="41"/>
      <c r="T162" s="28"/>
      <c r="U162" s="16"/>
    </row>
    <row r="163" spans="1:21" x14ac:dyDescent="0.55000000000000004">
      <c r="A163" s="47" t="s">
        <v>6</v>
      </c>
      <c r="B163" s="11" t="s">
        <v>2</v>
      </c>
      <c r="C163" s="7">
        <f t="shared" ref="C163:T163" si="10">SUM(C148:C162)</f>
        <v>0</v>
      </c>
      <c r="D163" s="26">
        <f t="shared" si="10"/>
        <v>0</v>
      </c>
      <c r="E163" s="7">
        <f t="shared" si="10"/>
        <v>0</v>
      </c>
      <c r="F163" s="26">
        <f t="shared" si="10"/>
        <v>0</v>
      </c>
      <c r="G163" s="7">
        <f t="shared" si="10"/>
        <v>0</v>
      </c>
      <c r="H163" s="26">
        <f t="shared" si="10"/>
        <v>0</v>
      </c>
      <c r="I163" s="7">
        <f t="shared" si="10"/>
        <v>0</v>
      </c>
      <c r="J163" s="26">
        <f t="shared" si="10"/>
        <v>0</v>
      </c>
      <c r="K163" s="7">
        <f t="shared" si="10"/>
        <v>0</v>
      </c>
      <c r="L163" s="26">
        <f t="shared" si="10"/>
        <v>0</v>
      </c>
      <c r="M163" s="7">
        <f t="shared" si="10"/>
        <v>0</v>
      </c>
      <c r="N163" s="26">
        <f t="shared" si="10"/>
        <v>0</v>
      </c>
      <c r="O163" s="7">
        <f t="shared" si="10"/>
        <v>0</v>
      </c>
      <c r="P163" s="26">
        <f t="shared" si="10"/>
        <v>0</v>
      </c>
      <c r="Q163" s="7">
        <f t="shared" si="10"/>
        <v>0</v>
      </c>
      <c r="R163" s="26">
        <f t="shared" si="10"/>
        <v>0</v>
      </c>
      <c r="S163" s="7">
        <f t="shared" si="10"/>
        <v>0</v>
      </c>
      <c r="T163" s="26">
        <f t="shared" si="10"/>
        <v>0</v>
      </c>
      <c r="U163" s="38">
        <f t="shared" ref="U163" si="11">SUM(U148:U160)</f>
        <v>0</v>
      </c>
    </row>
    <row r="164" spans="1:21" x14ac:dyDescent="0.55000000000000004">
      <c r="A164" s="47"/>
      <c r="B164" s="5" t="s">
        <v>3</v>
      </c>
      <c r="C164" s="5"/>
      <c r="D164" s="27"/>
      <c r="E164" s="5"/>
      <c r="F164" s="27"/>
      <c r="G164" s="6"/>
      <c r="H164" s="27"/>
      <c r="I164" s="5"/>
      <c r="J164" s="27"/>
      <c r="K164" s="6"/>
      <c r="L164" s="27"/>
      <c r="M164" s="6"/>
      <c r="N164" s="31"/>
      <c r="O164" s="5"/>
      <c r="P164" s="27"/>
      <c r="Q164" s="6"/>
      <c r="R164" s="27"/>
      <c r="S164" s="31"/>
      <c r="T164" s="27"/>
      <c r="U164" s="14"/>
    </row>
    <row r="165" spans="1:21" ht="14.7" thickBot="1" x14ac:dyDescent="0.6">
      <c r="A165" s="48"/>
      <c r="B165" s="13" t="s">
        <v>4</v>
      </c>
      <c r="C165" s="9"/>
      <c r="D165" s="28"/>
      <c r="E165" s="9"/>
      <c r="F165" s="28"/>
      <c r="G165" s="10"/>
      <c r="H165" s="28"/>
      <c r="I165" s="9"/>
      <c r="J165" s="28"/>
      <c r="K165" s="10"/>
      <c r="L165" s="28"/>
      <c r="M165" s="10"/>
      <c r="N165" s="32"/>
      <c r="O165" s="9"/>
      <c r="P165" s="28"/>
      <c r="Q165" s="10"/>
      <c r="R165" s="28"/>
      <c r="S165" s="32"/>
      <c r="T165" s="28"/>
      <c r="U165" s="16"/>
    </row>
    <row r="166" spans="1:21" x14ac:dyDescent="0.55000000000000004">
      <c r="F166" s="33"/>
    </row>
    <row r="167" spans="1:21" x14ac:dyDescent="0.55000000000000004">
      <c r="F167" s="33"/>
    </row>
    <row r="168" spans="1:21" x14ac:dyDescent="0.55000000000000004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20"/>
      <c r="P168"/>
      <c r="R168"/>
    </row>
    <row r="169" spans="1:21" ht="20.399999999999999" x14ac:dyDescent="0.55000000000000004">
      <c r="A169" s="50" t="s">
        <v>18</v>
      </c>
      <c r="B169" s="50"/>
      <c r="C169" s="50"/>
      <c r="D169" s="50"/>
      <c r="E169" s="50"/>
      <c r="F169" s="50"/>
      <c r="G169" s="50"/>
      <c r="H169" s="34"/>
      <c r="J169" s="34"/>
      <c r="L169" s="34"/>
      <c r="N169" s="34"/>
      <c r="P169" s="34"/>
      <c r="R169" s="34"/>
    </row>
    <row r="171" spans="1:21" x14ac:dyDescent="0.55000000000000004">
      <c r="A171" s="51" t="s">
        <v>5</v>
      </c>
      <c r="B171" s="51"/>
      <c r="C171" s="51"/>
      <c r="D171" s="23"/>
    </row>
    <row r="173" spans="1:21" ht="14.7" thickBot="1" x14ac:dyDescent="0.6">
      <c r="A173" s="42" t="s">
        <v>24</v>
      </c>
      <c r="B173" s="42"/>
      <c r="C173" s="42"/>
      <c r="D173" s="43"/>
    </row>
    <row r="174" spans="1:21" s="1" customFormat="1" ht="45" customHeight="1" x14ac:dyDescent="0.55000000000000004">
      <c r="A174" s="17" t="s">
        <v>0</v>
      </c>
      <c r="B174" s="12" t="s">
        <v>7</v>
      </c>
      <c r="C174" s="54" t="s">
        <v>19</v>
      </c>
      <c r="D174" s="55"/>
      <c r="E174" s="55"/>
      <c r="F174" s="56"/>
      <c r="G174" s="54" t="s">
        <v>20</v>
      </c>
      <c r="H174" s="55"/>
      <c r="I174" s="55"/>
      <c r="J174" s="56"/>
      <c r="K174" s="54" t="s">
        <v>21</v>
      </c>
      <c r="L174" s="55"/>
      <c r="M174" s="55"/>
      <c r="N174" s="56"/>
      <c r="O174" s="54" t="s">
        <v>22</v>
      </c>
      <c r="P174" s="55"/>
      <c r="Q174" s="55"/>
      <c r="R174" s="56"/>
      <c r="S174" s="54" t="s">
        <v>16</v>
      </c>
      <c r="T174" s="54" t="s">
        <v>17</v>
      </c>
      <c r="U174" s="52" t="s">
        <v>1</v>
      </c>
    </row>
    <row r="175" spans="1:21" x14ac:dyDescent="0.55000000000000004">
      <c r="A175" s="18"/>
      <c r="B175" s="4"/>
      <c r="C175" s="29" t="s">
        <v>8</v>
      </c>
      <c r="D175" s="25" t="s">
        <v>9</v>
      </c>
      <c r="E175" s="22" t="s">
        <v>10</v>
      </c>
      <c r="F175" s="25" t="s">
        <v>11</v>
      </c>
      <c r="G175" s="21" t="s">
        <v>12</v>
      </c>
      <c r="H175" s="35" t="s">
        <v>13</v>
      </c>
      <c r="I175" s="3" t="s">
        <v>14</v>
      </c>
      <c r="J175" s="35" t="s">
        <v>13</v>
      </c>
      <c r="K175" s="21" t="s">
        <v>12</v>
      </c>
      <c r="L175" s="35" t="s">
        <v>13</v>
      </c>
      <c r="M175" s="3" t="s">
        <v>15</v>
      </c>
      <c r="N175" s="35" t="s">
        <v>13</v>
      </c>
      <c r="O175" s="2" t="s">
        <v>12</v>
      </c>
      <c r="P175" s="35" t="s">
        <v>13</v>
      </c>
      <c r="Q175" s="2" t="s">
        <v>14</v>
      </c>
      <c r="R175" s="35" t="s">
        <v>13</v>
      </c>
      <c r="S175" s="57"/>
      <c r="T175" s="57"/>
      <c r="U175" s="53"/>
    </row>
    <row r="176" spans="1:21" x14ac:dyDescent="0.55000000000000004">
      <c r="A176" s="44">
        <v>43948</v>
      </c>
      <c r="B176" s="7" t="s">
        <v>2</v>
      </c>
      <c r="C176" s="7"/>
      <c r="D176" s="26">
        <f>C176*37.99</f>
        <v>0</v>
      </c>
      <c r="E176" s="7"/>
      <c r="F176" s="26">
        <f>E176*45.59</f>
        <v>0</v>
      </c>
      <c r="G176" s="8"/>
      <c r="H176" s="26">
        <f>G176*55.64</f>
        <v>0</v>
      </c>
      <c r="I176" s="7"/>
      <c r="J176" s="26">
        <f>I176*66.77</f>
        <v>0</v>
      </c>
      <c r="K176" s="8"/>
      <c r="L176" s="26">
        <f>K176*74.16</f>
        <v>0</v>
      </c>
      <c r="M176" s="8"/>
      <c r="N176" s="30">
        <f>M176*88.99</f>
        <v>0</v>
      </c>
      <c r="O176" s="7"/>
      <c r="P176" s="26">
        <f>O176*45.59</f>
        <v>0</v>
      </c>
      <c r="Q176" s="8"/>
      <c r="R176" s="26">
        <f>Q176*114.71</f>
        <v>0</v>
      </c>
      <c r="S176" s="39"/>
      <c r="T176" s="26">
        <f>S176*18.5</f>
        <v>0</v>
      </c>
      <c r="U176" s="37">
        <f>D176*C176+F176*E176+H176*G176+J176*I176+L176*K176+N176*M176+P176*O176+R176*Q176+T176*S176</f>
        <v>0</v>
      </c>
    </row>
    <row r="177" spans="1:21" x14ac:dyDescent="0.55000000000000004">
      <c r="A177" s="45"/>
      <c r="B177" s="5" t="s">
        <v>3</v>
      </c>
      <c r="C177" s="5"/>
      <c r="D177" s="27"/>
      <c r="E177" s="5"/>
      <c r="F177" s="27"/>
      <c r="G177" s="6"/>
      <c r="H177" s="27"/>
      <c r="I177" s="5"/>
      <c r="J177" s="27"/>
      <c r="K177" s="6"/>
      <c r="L177" s="27"/>
      <c r="M177" s="6"/>
      <c r="N177" s="31"/>
      <c r="O177" s="5"/>
      <c r="P177" s="27"/>
      <c r="Q177" s="6"/>
      <c r="R177" s="27"/>
      <c r="S177" s="40"/>
      <c r="T177" s="27"/>
      <c r="U177" s="14"/>
    </row>
    <row r="178" spans="1:21" x14ac:dyDescent="0.55000000000000004">
      <c r="A178" s="46"/>
      <c r="B178" s="9" t="s">
        <v>4</v>
      </c>
      <c r="C178" s="9"/>
      <c r="D178" s="28"/>
      <c r="E178" s="9"/>
      <c r="F178" s="28"/>
      <c r="G178" s="10"/>
      <c r="H178" s="28"/>
      <c r="I178" s="9"/>
      <c r="J178" s="28"/>
      <c r="K178" s="10"/>
      <c r="L178" s="28"/>
      <c r="M178" s="10"/>
      <c r="N178" s="32"/>
      <c r="O178" s="9"/>
      <c r="P178" s="28"/>
      <c r="Q178" s="10"/>
      <c r="R178" s="28"/>
      <c r="S178" s="41"/>
      <c r="T178" s="28"/>
      <c r="U178" s="15"/>
    </row>
    <row r="179" spans="1:21" x14ac:dyDescent="0.55000000000000004">
      <c r="A179" s="44">
        <v>43949</v>
      </c>
      <c r="B179" s="7" t="s">
        <v>2</v>
      </c>
      <c r="C179" s="7"/>
      <c r="D179" s="26">
        <f>C179*37.99</f>
        <v>0</v>
      </c>
      <c r="E179" s="7"/>
      <c r="F179" s="26">
        <f>E179*45.59</f>
        <v>0</v>
      </c>
      <c r="G179" s="8"/>
      <c r="H179" s="26">
        <f>G179*55.64</f>
        <v>0</v>
      </c>
      <c r="I179" s="7"/>
      <c r="J179" s="26">
        <f>I179*66.77</f>
        <v>0</v>
      </c>
      <c r="K179" s="8"/>
      <c r="L179" s="26">
        <f>K179*74.16</f>
        <v>0</v>
      </c>
      <c r="M179" s="8"/>
      <c r="N179" s="30">
        <f>M179*88.99</f>
        <v>0</v>
      </c>
      <c r="O179" s="7"/>
      <c r="P179" s="26">
        <f>O179*45.59</f>
        <v>0</v>
      </c>
      <c r="Q179" s="8"/>
      <c r="R179" s="26">
        <f>Q179*114.71</f>
        <v>0</v>
      </c>
      <c r="S179" s="39"/>
      <c r="T179" s="26">
        <f>S179*18.5</f>
        <v>0</v>
      </c>
      <c r="U179" s="37">
        <f>D179*C179+F179*E179+H179*G179+J179*I179+L179*K179+N179*M179+P179*O179+R179*Q179+T179*S179</f>
        <v>0</v>
      </c>
    </row>
    <row r="180" spans="1:21" x14ac:dyDescent="0.55000000000000004">
      <c r="A180" s="45"/>
      <c r="B180" s="5" t="s">
        <v>3</v>
      </c>
      <c r="C180" s="5"/>
      <c r="D180" s="27"/>
      <c r="E180" s="5"/>
      <c r="F180" s="27"/>
      <c r="G180" s="6"/>
      <c r="H180" s="27"/>
      <c r="I180" s="5"/>
      <c r="J180" s="27"/>
      <c r="K180" s="6"/>
      <c r="L180" s="27"/>
      <c r="M180" s="6"/>
      <c r="N180" s="31"/>
      <c r="O180" s="5"/>
      <c r="P180" s="27"/>
      <c r="Q180" s="6"/>
      <c r="R180" s="27"/>
      <c r="S180" s="40"/>
      <c r="T180" s="27"/>
      <c r="U180" s="14"/>
    </row>
    <row r="181" spans="1:21" x14ac:dyDescent="0.55000000000000004">
      <c r="A181" s="46"/>
      <c r="B181" s="9" t="s">
        <v>4</v>
      </c>
      <c r="C181" s="9"/>
      <c r="D181" s="28"/>
      <c r="E181" s="9"/>
      <c r="F181" s="28"/>
      <c r="G181" s="10"/>
      <c r="H181" s="28"/>
      <c r="I181" s="9"/>
      <c r="J181" s="28"/>
      <c r="K181" s="10"/>
      <c r="L181" s="28"/>
      <c r="M181" s="10"/>
      <c r="N181" s="32"/>
      <c r="O181" s="9"/>
      <c r="P181" s="28"/>
      <c r="Q181" s="10"/>
      <c r="R181" s="28"/>
      <c r="S181" s="41"/>
      <c r="T181" s="28"/>
      <c r="U181" s="15"/>
    </row>
    <row r="182" spans="1:21" x14ac:dyDescent="0.55000000000000004">
      <c r="A182" s="44">
        <v>43950</v>
      </c>
      <c r="B182" s="7" t="s">
        <v>2</v>
      </c>
      <c r="C182" s="7"/>
      <c r="D182" s="26">
        <f>C182*37.99</f>
        <v>0</v>
      </c>
      <c r="E182" s="7"/>
      <c r="F182" s="26">
        <f>E182*45.59</f>
        <v>0</v>
      </c>
      <c r="G182" s="8"/>
      <c r="H182" s="26">
        <f>G182*55.64</f>
        <v>0</v>
      </c>
      <c r="I182" s="7"/>
      <c r="J182" s="26">
        <f>I182*66.77</f>
        <v>0</v>
      </c>
      <c r="K182" s="8"/>
      <c r="L182" s="26">
        <f>K182*74.16</f>
        <v>0</v>
      </c>
      <c r="M182" s="8"/>
      <c r="N182" s="30">
        <f>M182*88.99</f>
        <v>0</v>
      </c>
      <c r="O182" s="7"/>
      <c r="P182" s="26">
        <f>O182*45.59</f>
        <v>0</v>
      </c>
      <c r="Q182" s="8"/>
      <c r="R182" s="26">
        <f>Q182*114.71</f>
        <v>0</v>
      </c>
      <c r="S182" s="39"/>
      <c r="T182" s="26">
        <f>S182*18.5</f>
        <v>0</v>
      </c>
      <c r="U182" s="37">
        <f>D182*C182+F182*E182+H182*G182+J182*I182+L182*K182+N182*M182+P182*O182+R182*Q182+T182*S182</f>
        <v>0</v>
      </c>
    </row>
    <row r="183" spans="1:21" x14ac:dyDescent="0.55000000000000004">
      <c r="A183" s="45"/>
      <c r="B183" s="5" t="s">
        <v>3</v>
      </c>
      <c r="C183" s="5"/>
      <c r="D183" s="27"/>
      <c r="E183" s="5"/>
      <c r="F183" s="27"/>
      <c r="G183" s="6"/>
      <c r="H183" s="27"/>
      <c r="I183" s="5"/>
      <c r="J183" s="27"/>
      <c r="K183" s="6"/>
      <c r="L183" s="27"/>
      <c r="M183" s="6"/>
      <c r="N183" s="31"/>
      <c r="O183" s="5"/>
      <c r="P183" s="27"/>
      <c r="Q183" s="6"/>
      <c r="R183" s="27"/>
      <c r="S183" s="40"/>
      <c r="T183" s="27"/>
      <c r="U183" s="14"/>
    </row>
    <row r="184" spans="1:21" x14ac:dyDescent="0.55000000000000004">
      <c r="A184" s="46"/>
      <c r="B184" s="9" t="s">
        <v>4</v>
      </c>
      <c r="C184" s="9"/>
      <c r="D184" s="28"/>
      <c r="E184" s="9"/>
      <c r="F184" s="28"/>
      <c r="G184" s="10"/>
      <c r="H184" s="28"/>
      <c r="I184" s="9"/>
      <c r="J184" s="28"/>
      <c r="K184" s="10"/>
      <c r="L184" s="28"/>
      <c r="M184" s="10"/>
      <c r="N184" s="32"/>
      <c r="O184" s="9"/>
      <c r="P184" s="28"/>
      <c r="Q184" s="10"/>
      <c r="R184" s="28"/>
      <c r="S184" s="41"/>
      <c r="T184" s="28"/>
      <c r="U184" s="15"/>
    </row>
    <row r="185" spans="1:21" x14ac:dyDescent="0.55000000000000004">
      <c r="A185" s="44">
        <v>43951</v>
      </c>
      <c r="B185" s="7" t="s">
        <v>2</v>
      </c>
      <c r="C185" s="7"/>
      <c r="D185" s="26">
        <f>C185*37.99</f>
        <v>0</v>
      </c>
      <c r="E185" s="7"/>
      <c r="F185" s="26">
        <f>E185*45.59</f>
        <v>0</v>
      </c>
      <c r="G185" s="8"/>
      <c r="H185" s="26">
        <f>G185*55.64</f>
        <v>0</v>
      </c>
      <c r="I185" s="7"/>
      <c r="J185" s="26">
        <f>I185*66.77</f>
        <v>0</v>
      </c>
      <c r="K185" s="8"/>
      <c r="L185" s="26">
        <f>K185*74.16</f>
        <v>0</v>
      </c>
      <c r="M185" s="8"/>
      <c r="N185" s="30">
        <f>M185*88.99</f>
        <v>0</v>
      </c>
      <c r="O185" s="7"/>
      <c r="P185" s="26">
        <f>O185*45.59</f>
        <v>0</v>
      </c>
      <c r="Q185" s="8"/>
      <c r="R185" s="26">
        <f>Q185*114.71</f>
        <v>0</v>
      </c>
      <c r="S185" s="39"/>
      <c r="T185" s="26">
        <f>S185*18.5</f>
        <v>0</v>
      </c>
      <c r="U185" s="37">
        <f>D185*C185+F185*E185+H185*G185+J185*I185+L185*K185+N185*M185+P185*O185+R185*Q185+T185*S185</f>
        <v>0</v>
      </c>
    </row>
    <row r="186" spans="1:21" x14ac:dyDescent="0.55000000000000004">
      <c r="A186" s="45"/>
      <c r="B186" s="5" t="s">
        <v>3</v>
      </c>
      <c r="C186" s="5"/>
      <c r="D186" s="27"/>
      <c r="E186" s="5"/>
      <c r="F186" s="27"/>
      <c r="G186" s="6"/>
      <c r="H186" s="27"/>
      <c r="I186" s="5"/>
      <c r="J186" s="27"/>
      <c r="K186" s="6"/>
      <c r="L186" s="27"/>
      <c r="M186" s="6"/>
      <c r="N186" s="31"/>
      <c r="O186" s="5"/>
      <c r="P186" s="27"/>
      <c r="Q186" s="6"/>
      <c r="R186" s="27"/>
      <c r="S186" s="40"/>
      <c r="T186" s="27"/>
      <c r="U186" s="14"/>
    </row>
    <row r="187" spans="1:21" x14ac:dyDescent="0.55000000000000004">
      <c r="A187" s="46"/>
      <c r="B187" s="9" t="s">
        <v>4</v>
      </c>
      <c r="C187" s="9"/>
      <c r="D187" s="28"/>
      <c r="E187" s="9"/>
      <c r="F187" s="28"/>
      <c r="G187" s="10"/>
      <c r="H187" s="28"/>
      <c r="I187" s="9"/>
      <c r="J187" s="28"/>
      <c r="K187" s="10"/>
      <c r="L187" s="28"/>
      <c r="M187" s="10"/>
      <c r="N187" s="32"/>
      <c r="O187" s="9"/>
      <c r="P187" s="28"/>
      <c r="Q187" s="10"/>
      <c r="R187" s="28"/>
      <c r="S187" s="41"/>
      <c r="T187" s="28"/>
      <c r="U187" s="15"/>
    </row>
    <row r="188" spans="1:21" x14ac:dyDescent="0.55000000000000004">
      <c r="A188" s="44">
        <v>43952</v>
      </c>
      <c r="B188" s="7" t="s">
        <v>2</v>
      </c>
      <c r="C188" s="7"/>
      <c r="D188" s="26">
        <f>C188*37.99</f>
        <v>0</v>
      </c>
      <c r="E188" s="7"/>
      <c r="F188" s="26">
        <f>E188*45.59</f>
        <v>0</v>
      </c>
      <c r="G188" s="8"/>
      <c r="H188" s="26">
        <f>G188*55.64</f>
        <v>0</v>
      </c>
      <c r="I188" s="7"/>
      <c r="J188" s="26">
        <f>I188*66.77</f>
        <v>0</v>
      </c>
      <c r="K188" s="8"/>
      <c r="L188" s="26">
        <f>K188*74.16</f>
        <v>0</v>
      </c>
      <c r="M188" s="8"/>
      <c r="N188" s="30">
        <f>M188*88.99</f>
        <v>0</v>
      </c>
      <c r="O188" s="7"/>
      <c r="P188" s="26">
        <f>O188*45.59</f>
        <v>0</v>
      </c>
      <c r="Q188" s="8"/>
      <c r="R188" s="26">
        <f>Q188*114.71</f>
        <v>0</v>
      </c>
      <c r="S188" s="39"/>
      <c r="T188" s="26">
        <f>S188*18.5</f>
        <v>0</v>
      </c>
      <c r="U188" s="37">
        <f>D188*C188+F188*E188+H188*G188+J188*I188+L188*K188+N188*M188+P188*O188+R188*Q188+T188*S188</f>
        <v>0</v>
      </c>
    </row>
    <row r="189" spans="1:21" x14ac:dyDescent="0.55000000000000004">
      <c r="A189" s="45"/>
      <c r="B189" s="5" t="s">
        <v>3</v>
      </c>
      <c r="C189" s="5"/>
      <c r="D189" s="27"/>
      <c r="E189" s="5"/>
      <c r="F189" s="27"/>
      <c r="G189" s="6"/>
      <c r="H189" s="27"/>
      <c r="I189" s="5"/>
      <c r="J189" s="27"/>
      <c r="K189" s="6"/>
      <c r="L189" s="27"/>
      <c r="M189" s="6"/>
      <c r="N189" s="31"/>
      <c r="O189" s="5"/>
      <c r="P189" s="27"/>
      <c r="Q189" s="6"/>
      <c r="R189" s="27"/>
      <c r="S189" s="40"/>
      <c r="T189" s="27"/>
      <c r="U189" s="14"/>
    </row>
    <row r="190" spans="1:21" ht="14.7" thickBot="1" x14ac:dyDescent="0.6">
      <c r="A190" s="46"/>
      <c r="B190" s="13" t="s">
        <v>4</v>
      </c>
      <c r="C190" s="9"/>
      <c r="D190" s="28"/>
      <c r="E190" s="9"/>
      <c r="F190" s="28"/>
      <c r="G190" s="10"/>
      <c r="H190" s="28"/>
      <c r="I190" s="9"/>
      <c r="J190" s="28"/>
      <c r="K190" s="10"/>
      <c r="L190" s="28"/>
      <c r="M190" s="10"/>
      <c r="N190" s="32"/>
      <c r="O190" s="9"/>
      <c r="P190" s="28"/>
      <c r="Q190" s="10"/>
      <c r="R190" s="28"/>
      <c r="S190" s="41"/>
      <c r="T190" s="28"/>
      <c r="U190" s="16"/>
    </row>
    <row r="191" spans="1:21" x14ac:dyDescent="0.55000000000000004">
      <c r="A191" s="47" t="s">
        <v>6</v>
      </c>
      <c r="B191" s="11" t="s">
        <v>2</v>
      </c>
      <c r="C191" s="7">
        <f t="shared" ref="C191:T191" si="12">SUM(C176:C190)</f>
        <v>0</v>
      </c>
      <c r="D191" s="26">
        <f t="shared" si="12"/>
        <v>0</v>
      </c>
      <c r="E191" s="7">
        <f t="shared" si="12"/>
        <v>0</v>
      </c>
      <c r="F191" s="26">
        <f t="shared" si="12"/>
        <v>0</v>
      </c>
      <c r="G191" s="7">
        <f t="shared" si="12"/>
        <v>0</v>
      </c>
      <c r="H191" s="26">
        <f t="shared" si="12"/>
        <v>0</v>
      </c>
      <c r="I191" s="7">
        <f t="shared" si="12"/>
        <v>0</v>
      </c>
      <c r="J191" s="26">
        <f t="shared" si="12"/>
        <v>0</v>
      </c>
      <c r="K191" s="7">
        <f t="shared" si="12"/>
        <v>0</v>
      </c>
      <c r="L191" s="26">
        <f t="shared" si="12"/>
        <v>0</v>
      </c>
      <c r="M191" s="7">
        <f t="shared" si="12"/>
        <v>0</v>
      </c>
      <c r="N191" s="26">
        <f t="shared" si="12"/>
        <v>0</v>
      </c>
      <c r="O191" s="7">
        <f t="shared" si="12"/>
        <v>0</v>
      </c>
      <c r="P191" s="26">
        <f t="shared" si="12"/>
        <v>0</v>
      </c>
      <c r="Q191" s="7">
        <f t="shared" si="12"/>
        <v>0</v>
      </c>
      <c r="R191" s="26">
        <f t="shared" si="12"/>
        <v>0</v>
      </c>
      <c r="S191" s="7">
        <f t="shared" si="12"/>
        <v>0</v>
      </c>
      <c r="T191" s="26">
        <f t="shared" si="12"/>
        <v>0</v>
      </c>
      <c r="U191" s="38">
        <f t="shared" ref="U191" si="13">SUM(U176:U188)</f>
        <v>0</v>
      </c>
    </row>
    <row r="192" spans="1:21" x14ac:dyDescent="0.55000000000000004">
      <c r="A192" s="47"/>
      <c r="B192" s="5" t="s">
        <v>3</v>
      </c>
      <c r="C192" s="5"/>
      <c r="D192" s="27"/>
      <c r="E192" s="5"/>
      <c r="F192" s="27"/>
      <c r="G192" s="6"/>
      <c r="H192" s="27"/>
      <c r="I192" s="5"/>
      <c r="J192" s="27"/>
      <c r="K192" s="6"/>
      <c r="L192" s="27"/>
      <c r="M192" s="6"/>
      <c r="N192" s="31"/>
      <c r="O192" s="5"/>
      <c r="P192" s="27"/>
      <c r="Q192" s="6"/>
      <c r="R192" s="27"/>
      <c r="S192" s="31"/>
      <c r="T192" s="27"/>
      <c r="U192" s="14"/>
    </row>
    <row r="193" spans="1:21" ht="14.7" thickBot="1" x14ac:dyDescent="0.6">
      <c r="A193" s="48"/>
      <c r="B193" s="13" t="s">
        <v>4</v>
      </c>
      <c r="C193" s="9"/>
      <c r="D193" s="28"/>
      <c r="E193" s="9"/>
      <c r="F193" s="28"/>
      <c r="G193" s="10"/>
      <c r="H193" s="28"/>
      <c r="I193" s="9"/>
      <c r="J193" s="28"/>
      <c r="K193" s="10"/>
      <c r="L193" s="28"/>
      <c r="M193" s="10"/>
      <c r="N193" s="32"/>
      <c r="O193" s="9"/>
      <c r="P193" s="28"/>
      <c r="Q193" s="10"/>
      <c r="R193" s="28"/>
      <c r="S193" s="32"/>
      <c r="T193" s="28"/>
      <c r="U193" s="16"/>
    </row>
    <row r="194" spans="1:21" x14ac:dyDescent="0.55000000000000004">
      <c r="F194" s="33"/>
    </row>
    <row r="195" spans="1:21" x14ac:dyDescent="0.55000000000000004">
      <c r="F195" s="33"/>
    </row>
    <row r="196" spans="1:21" x14ac:dyDescent="0.55000000000000004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20"/>
      <c r="P196"/>
      <c r="R196"/>
    </row>
    <row r="197" spans="1:21" ht="20.399999999999999" x14ac:dyDescent="0.55000000000000004">
      <c r="A197" s="50" t="s">
        <v>18</v>
      </c>
      <c r="B197" s="50"/>
      <c r="C197" s="50"/>
      <c r="D197" s="50"/>
      <c r="E197" s="50"/>
      <c r="F197" s="50"/>
      <c r="G197" s="50"/>
      <c r="H197" s="34"/>
      <c r="J197" s="34"/>
      <c r="L197" s="34"/>
      <c r="N197" s="34"/>
      <c r="P197" s="34"/>
      <c r="R197" s="34"/>
    </row>
    <row r="199" spans="1:21" x14ac:dyDescent="0.55000000000000004">
      <c r="A199" s="51" t="s">
        <v>5</v>
      </c>
      <c r="B199" s="51"/>
      <c r="C199" s="51"/>
      <c r="D199" s="23"/>
    </row>
    <row r="201" spans="1:21" ht="14.7" thickBot="1" x14ac:dyDescent="0.6">
      <c r="A201" s="42" t="s">
        <v>24</v>
      </c>
      <c r="B201" s="42"/>
      <c r="C201" s="42"/>
      <c r="D201" s="43"/>
    </row>
    <row r="202" spans="1:21" s="1" customFormat="1" ht="45" customHeight="1" x14ac:dyDescent="0.55000000000000004">
      <c r="A202" s="17" t="s">
        <v>0</v>
      </c>
      <c r="B202" s="12" t="s">
        <v>7</v>
      </c>
      <c r="C202" s="54" t="s">
        <v>19</v>
      </c>
      <c r="D202" s="55"/>
      <c r="E202" s="55"/>
      <c r="F202" s="56"/>
      <c r="G202" s="54" t="s">
        <v>20</v>
      </c>
      <c r="H202" s="55"/>
      <c r="I202" s="55"/>
      <c r="J202" s="56"/>
      <c r="K202" s="54" t="s">
        <v>21</v>
      </c>
      <c r="L202" s="55"/>
      <c r="M202" s="55"/>
      <c r="N202" s="56"/>
      <c r="O202" s="54" t="s">
        <v>22</v>
      </c>
      <c r="P202" s="55"/>
      <c r="Q202" s="55"/>
      <c r="R202" s="56"/>
      <c r="S202" s="54" t="s">
        <v>16</v>
      </c>
      <c r="T202" s="54" t="s">
        <v>17</v>
      </c>
      <c r="U202" s="52" t="s">
        <v>1</v>
      </c>
    </row>
    <row r="203" spans="1:21" x14ac:dyDescent="0.55000000000000004">
      <c r="A203" s="18"/>
      <c r="B203" s="4"/>
      <c r="C203" s="29" t="s">
        <v>8</v>
      </c>
      <c r="D203" s="25" t="s">
        <v>9</v>
      </c>
      <c r="E203" s="22" t="s">
        <v>10</v>
      </c>
      <c r="F203" s="25" t="s">
        <v>11</v>
      </c>
      <c r="G203" s="21" t="s">
        <v>12</v>
      </c>
      <c r="H203" s="35" t="s">
        <v>13</v>
      </c>
      <c r="I203" s="3" t="s">
        <v>14</v>
      </c>
      <c r="J203" s="35" t="s">
        <v>13</v>
      </c>
      <c r="K203" s="21" t="s">
        <v>12</v>
      </c>
      <c r="L203" s="35" t="s">
        <v>13</v>
      </c>
      <c r="M203" s="3" t="s">
        <v>15</v>
      </c>
      <c r="N203" s="35" t="s">
        <v>13</v>
      </c>
      <c r="O203" s="2" t="s">
        <v>12</v>
      </c>
      <c r="P203" s="35" t="s">
        <v>13</v>
      </c>
      <c r="Q203" s="2" t="s">
        <v>14</v>
      </c>
      <c r="R203" s="35" t="s">
        <v>13</v>
      </c>
      <c r="S203" s="57"/>
      <c r="T203" s="57"/>
      <c r="U203" s="53"/>
    </row>
    <row r="204" spans="1:21" x14ac:dyDescent="0.55000000000000004">
      <c r="A204" s="44">
        <v>43955</v>
      </c>
      <c r="B204" s="7" t="s">
        <v>2</v>
      </c>
      <c r="C204" s="7"/>
      <c r="D204" s="26">
        <f>C204*37.99</f>
        <v>0</v>
      </c>
      <c r="E204" s="7"/>
      <c r="F204" s="26">
        <f>E204*45.59</f>
        <v>0</v>
      </c>
      <c r="G204" s="8"/>
      <c r="H204" s="26">
        <f>G204*55.64</f>
        <v>0</v>
      </c>
      <c r="I204" s="7"/>
      <c r="J204" s="26">
        <f>I204*66.77</f>
        <v>0</v>
      </c>
      <c r="K204" s="8"/>
      <c r="L204" s="26">
        <f>K204*74.16</f>
        <v>0</v>
      </c>
      <c r="M204" s="8"/>
      <c r="N204" s="30">
        <f>M204*88.99</f>
        <v>0</v>
      </c>
      <c r="O204" s="7"/>
      <c r="P204" s="26">
        <f>O204*45.59</f>
        <v>0</v>
      </c>
      <c r="Q204" s="8"/>
      <c r="R204" s="26">
        <f>Q204*114.71</f>
        <v>0</v>
      </c>
      <c r="S204" s="30"/>
      <c r="T204" s="26">
        <f>S204*18.5</f>
        <v>0</v>
      </c>
      <c r="U204" s="37">
        <f>D204*C204+F204*E204+H204*G204+J204*I204+L204*K204+N204*M204+P204*O204+R204*Q204+T204*S204</f>
        <v>0</v>
      </c>
    </row>
    <row r="205" spans="1:21" x14ac:dyDescent="0.55000000000000004">
      <c r="A205" s="45"/>
      <c r="B205" s="5" t="s">
        <v>3</v>
      </c>
      <c r="C205" s="5"/>
      <c r="D205" s="27"/>
      <c r="E205" s="5"/>
      <c r="F205" s="27"/>
      <c r="G205" s="6"/>
      <c r="H205" s="27"/>
      <c r="I205" s="5"/>
      <c r="J205" s="27"/>
      <c r="K205" s="6"/>
      <c r="L205" s="27"/>
      <c r="M205" s="6"/>
      <c r="N205" s="31"/>
      <c r="O205" s="5"/>
      <c r="P205" s="27"/>
      <c r="Q205" s="6"/>
      <c r="R205" s="27"/>
      <c r="S205" s="31"/>
      <c r="T205" s="27"/>
      <c r="U205" s="14"/>
    </row>
    <row r="206" spans="1:21" x14ac:dyDescent="0.55000000000000004">
      <c r="A206" s="46"/>
      <c r="B206" s="9" t="s">
        <v>4</v>
      </c>
      <c r="C206" s="9"/>
      <c r="D206" s="28"/>
      <c r="E206" s="9"/>
      <c r="F206" s="28"/>
      <c r="G206" s="10"/>
      <c r="H206" s="28"/>
      <c r="I206" s="9"/>
      <c r="J206" s="28"/>
      <c r="K206" s="10"/>
      <c r="L206" s="28"/>
      <c r="M206" s="10"/>
      <c r="N206" s="32"/>
      <c r="O206" s="9"/>
      <c r="P206" s="28"/>
      <c r="Q206" s="10"/>
      <c r="R206" s="28"/>
      <c r="S206" s="32"/>
      <c r="T206" s="28"/>
      <c r="U206" s="15"/>
    </row>
    <row r="207" spans="1:21" x14ac:dyDescent="0.55000000000000004">
      <c r="A207" s="44">
        <v>43956</v>
      </c>
      <c r="B207" s="7" t="s">
        <v>2</v>
      </c>
      <c r="C207" s="7"/>
      <c r="D207" s="26">
        <f>C207*37.99</f>
        <v>0</v>
      </c>
      <c r="E207" s="7"/>
      <c r="F207" s="26">
        <f>E207*45.59</f>
        <v>0</v>
      </c>
      <c r="G207" s="8"/>
      <c r="H207" s="26">
        <f>G207*55.64</f>
        <v>0</v>
      </c>
      <c r="I207" s="7"/>
      <c r="J207" s="26">
        <f>I207*66.77</f>
        <v>0</v>
      </c>
      <c r="K207" s="8"/>
      <c r="L207" s="26">
        <f>K207*74.16</f>
        <v>0</v>
      </c>
      <c r="M207" s="8"/>
      <c r="N207" s="30">
        <f>M207*88.99</f>
        <v>0</v>
      </c>
      <c r="O207" s="7"/>
      <c r="P207" s="26">
        <f>O207*45.59</f>
        <v>0</v>
      </c>
      <c r="Q207" s="8"/>
      <c r="R207" s="26">
        <f>Q207*114.71</f>
        <v>0</v>
      </c>
      <c r="S207" s="30"/>
      <c r="T207" s="26">
        <f>S207*18.5</f>
        <v>0</v>
      </c>
      <c r="U207" s="37">
        <f>D207*C207+F207*E207+H207*G207+J207*I207+L207*K207+N207*M207+P207*O207+R207*Q207+T207*S207</f>
        <v>0</v>
      </c>
    </row>
    <row r="208" spans="1:21" x14ac:dyDescent="0.55000000000000004">
      <c r="A208" s="45"/>
      <c r="B208" s="5" t="s">
        <v>3</v>
      </c>
      <c r="C208" s="5"/>
      <c r="D208" s="27"/>
      <c r="E208" s="5"/>
      <c r="F208" s="27"/>
      <c r="G208" s="6"/>
      <c r="H208" s="27"/>
      <c r="I208" s="5"/>
      <c r="J208" s="27"/>
      <c r="K208" s="6"/>
      <c r="L208" s="27"/>
      <c r="M208" s="6"/>
      <c r="N208" s="31"/>
      <c r="O208" s="5"/>
      <c r="P208" s="27"/>
      <c r="Q208" s="6"/>
      <c r="R208" s="27"/>
      <c r="S208" s="31"/>
      <c r="T208" s="27"/>
      <c r="U208" s="14"/>
    </row>
    <row r="209" spans="1:21" x14ac:dyDescent="0.55000000000000004">
      <c r="A209" s="46"/>
      <c r="B209" s="9" t="s">
        <v>4</v>
      </c>
      <c r="C209" s="9"/>
      <c r="D209" s="28"/>
      <c r="E209" s="9"/>
      <c r="F209" s="28"/>
      <c r="G209" s="10"/>
      <c r="H209" s="28"/>
      <c r="I209" s="9"/>
      <c r="J209" s="28"/>
      <c r="K209" s="10"/>
      <c r="L209" s="28"/>
      <c r="M209" s="10"/>
      <c r="N209" s="32"/>
      <c r="O209" s="9"/>
      <c r="P209" s="28"/>
      <c r="Q209" s="10"/>
      <c r="R209" s="28"/>
      <c r="S209" s="32"/>
      <c r="T209" s="28"/>
      <c r="U209" s="15"/>
    </row>
    <row r="210" spans="1:21" x14ac:dyDescent="0.55000000000000004">
      <c r="A210" s="44">
        <v>43957</v>
      </c>
      <c r="B210" s="7" t="s">
        <v>2</v>
      </c>
      <c r="C210" s="7"/>
      <c r="D210" s="26">
        <f>C210*37.99</f>
        <v>0</v>
      </c>
      <c r="E210" s="7"/>
      <c r="F210" s="26">
        <f>E210*45.59</f>
        <v>0</v>
      </c>
      <c r="G210" s="8"/>
      <c r="H210" s="26">
        <f>G210*55.64</f>
        <v>0</v>
      </c>
      <c r="I210" s="7"/>
      <c r="J210" s="26">
        <f>I210*66.77</f>
        <v>0</v>
      </c>
      <c r="K210" s="8"/>
      <c r="L210" s="26">
        <f>K210*74.16</f>
        <v>0</v>
      </c>
      <c r="M210" s="8"/>
      <c r="N210" s="30">
        <f>M210*88.99</f>
        <v>0</v>
      </c>
      <c r="O210" s="7"/>
      <c r="P210" s="26">
        <f>O210*45.59</f>
        <v>0</v>
      </c>
      <c r="Q210" s="8"/>
      <c r="R210" s="26">
        <f>Q210*114.71</f>
        <v>0</v>
      </c>
      <c r="S210" s="30"/>
      <c r="T210" s="26">
        <f>S210*18.5</f>
        <v>0</v>
      </c>
      <c r="U210" s="37">
        <f>D210*C210+F210*E210+H210*G210+J210*I210+L210*K210+N210*M210+P210*O210+R210*Q210+T210*S210</f>
        <v>0</v>
      </c>
    </row>
    <row r="211" spans="1:21" x14ac:dyDescent="0.55000000000000004">
      <c r="A211" s="45"/>
      <c r="B211" s="5" t="s">
        <v>3</v>
      </c>
      <c r="C211" s="5"/>
      <c r="D211" s="27"/>
      <c r="E211" s="5"/>
      <c r="F211" s="27"/>
      <c r="G211" s="6"/>
      <c r="H211" s="27"/>
      <c r="I211" s="5"/>
      <c r="J211" s="27"/>
      <c r="K211" s="6"/>
      <c r="L211" s="27"/>
      <c r="M211" s="6"/>
      <c r="N211" s="31"/>
      <c r="O211" s="5"/>
      <c r="P211" s="27"/>
      <c r="Q211" s="6"/>
      <c r="R211" s="27"/>
      <c r="S211" s="31"/>
      <c r="T211" s="27"/>
      <c r="U211" s="14"/>
    </row>
    <row r="212" spans="1:21" x14ac:dyDescent="0.55000000000000004">
      <c r="A212" s="46"/>
      <c r="B212" s="9" t="s">
        <v>4</v>
      </c>
      <c r="C212" s="9"/>
      <c r="D212" s="28"/>
      <c r="E212" s="9"/>
      <c r="F212" s="28"/>
      <c r="G212" s="10"/>
      <c r="H212" s="28"/>
      <c r="I212" s="9"/>
      <c r="J212" s="28"/>
      <c r="K212" s="10"/>
      <c r="L212" s="28"/>
      <c r="M212" s="10"/>
      <c r="N212" s="32"/>
      <c r="O212" s="9"/>
      <c r="P212" s="28"/>
      <c r="Q212" s="10"/>
      <c r="R212" s="28"/>
      <c r="S212" s="32"/>
      <c r="T212" s="28"/>
      <c r="U212" s="15"/>
    </row>
    <row r="213" spans="1:21" x14ac:dyDescent="0.55000000000000004">
      <c r="A213" s="44">
        <v>43958</v>
      </c>
      <c r="B213" s="7" t="s">
        <v>2</v>
      </c>
      <c r="C213" s="7"/>
      <c r="D213" s="26">
        <f>C213*37.99</f>
        <v>0</v>
      </c>
      <c r="E213" s="7"/>
      <c r="F213" s="26">
        <f>E213*45.59</f>
        <v>0</v>
      </c>
      <c r="G213" s="8"/>
      <c r="H213" s="26">
        <f>G213*55.64</f>
        <v>0</v>
      </c>
      <c r="I213" s="7"/>
      <c r="J213" s="26">
        <f>I213*66.77</f>
        <v>0</v>
      </c>
      <c r="K213" s="8"/>
      <c r="L213" s="26">
        <f>K213*74.16</f>
        <v>0</v>
      </c>
      <c r="M213" s="8"/>
      <c r="N213" s="30">
        <f>M213*88.99</f>
        <v>0</v>
      </c>
      <c r="O213" s="7"/>
      <c r="P213" s="26">
        <f>O213*45.59</f>
        <v>0</v>
      </c>
      <c r="Q213" s="8"/>
      <c r="R213" s="26">
        <f>Q213*114.71</f>
        <v>0</v>
      </c>
      <c r="S213" s="30"/>
      <c r="T213" s="26">
        <f>S213*18.5</f>
        <v>0</v>
      </c>
      <c r="U213" s="37">
        <f>D213*C213+F213*E213+H213*G213+J213*I213+L213*K213+N213*M213+P213*O213+R213*Q213+T213*S213</f>
        <v>0</v>
      </c>
    </row>
    <row r="214" spans="1:21" x14ac:dyDescent="0.55000000000000004">
      <c r="A214" s="45"/>
      <c r="B214" s="5" t="s">
        <v>3</v>
      </c>
      <c r="C214" s="5"/>
      <c r="D214" s="27"/>
      <c r="E214" s="5"/>
      <c r="F214" s="27"/>
      <c r="G214" s="6"/>
      <c r="H214" s="27"/>
      <c r="I214" s="5"/>
      <c r="J214" s="27"/>
      <c r="K214" s="6"/>
      <c r="L214" s="27"/>
      <c r="M214" s="6"/>
      <c r="N214" s="31"/>
      <c r="O214" s="5"/>
      <c r="P214" s="27"/>
      <c r="Q214" s="6"/>
      <c r="R214" s="27"/>
      <c r="S214" s="31"/>
      <c r="T214" s="27"/>
      <c r="U214" s="14"/>
    </row>
    <row r="215" spans="1:21" x14ac:dyDescent="0.55000000000000004">
      <c r="A215" s="46"/>
      <c r="B215" s="9" t="s">
        <v>4</v>
      </c>
      <c r="C215" s="9"/>
      <c r="D215" s="28"/>
      <c r="E215" s="9"/>
      <c r="F215" s="28"/>
      <c r="G215" s="10"/>
      <c r="H215" s="28"/>
      <c r="I215" s="9"/>
      <c r="J215" s="28"/>
      <c r="K215" s="10"/>
      <c r="L215" s="28"/>
      <c r="M215" s="10"/>
      <c r="N215" s="32"/>
      <c r="O215" s="9"/>
      <c r="P215" s="28"/>
      <c r="Q215" s="10"/>
      <c r="R215" s="28"/>
      <c r="S215" s="32"/>
      <c r="T215" s="28"/>
      <c r="U215" s="15"/>
    </row>
    <row r="216" spans="1:21" x14ac:dyDescent="0.55000000000000004">
      <c r="A216" s="44">
        <v>43959</v>
      </c>
      <c r="B216" s="7" t="s">
        <v>2</v>
      </c>
      <c r="C216" s="7"/>
      <c r="D216" s="26">
        <f>C216*37.99</f>
        <v>0</v>
      </c>
      <c r="E216" s="7"/>
      <c r="F216" s="26">
        <f>E216*45.59</f>
        <v>0</v>
      </c>
      <c r="G216" s="8"/>
      <c r="H216" s="26">
        <f>G216*55.64</f>
        <v>0</v>
      </c>
      <c r="I216" s="7"/>
      <c r="J216" s="26">
        <f>I216*66.77</f>
        <v>0</v>
      </c>
      <c r="K216" s="8"/>
      <c r="L216" s="26">
        <f>K216*74.16</f>
        <v>0</v>
      </c>
      <c r="M216" s="8"/>
      <c r="N216" s="30">
        <f>M216*88.99</f>
        <v>0</v>
      </c>
      <c r="O216" s="7"/>
      <c r="P216" s="26">
        <f>O216*45.59</f>
        <v>0</v>
      </c>
      <c r="Q216" s="8"/>
      <c r="R216" s="26">
        <f>Q216*114.71</f>
        <v>0</v>
      </c>
      <c r="S216" s="30"/>
      <c r="T216" s="26">
        <f>S216*18.5</f>
        <v>0</v>
      </c>
      <c r="U216" s="37">
        <f>D216*C216+F216*E216+H216*G216+J216*I216+L216*K216+N216*M216+P216*O216+R216*Q216+T216*S216</f>
        <v>0</v>
      </c>
    </row>
    <row r="217" spans="1:21" x14ac:dyDescent="0.55000000000000004">
      <c r="A217" s="45"/>
      <c r="B217" s="5" t="s">
        <v>3</v>
      </c>
      <c r="C217" s="5"/>
      <c r="D217" s="27"/>
      <c r="E217" s="5"/>
      <c r="F217" s="27"/>
      <c r="G217" s="6"/>
      <c r="H217" s="27"/>
      <c r="I217" s="5"/>
      <c r="J217" s="27"/>
      <c r="K217" s="6"/>
      <c r="L217" s="27"/>
      <c r="M217" s="6"/>
      <c r="N217" s="31"/>
      <c r="O217" s="5"/>
      <c r="P217" s="27"/>
      <c r="Q217" s="6"/>
      <c r="R217" s="27"/>
      <c r="S217" s="31"/>
      <c r="T217" s="27"/>
      <c r="U217" s="14"/>
    </row>
    <row r="218" spans="1:21" ht="14.7" thickBot="1" x14ac:dyDescent="0.6">
      <c r="A218" s="46"/>
      <c r="B218" s="13" t="s">
        <v>4</v>
      </c>
      <c r="C218" s="9"/>
      <c r="D218" s="28"/>
      <c r="E218" s="9"/>
      <c r="F218" s="28"/>
      <c r="G218" s="10"/>
      <c r="H218" s="28"/>
      <c r="I218" s="9"/>
      <c r="J218" s="28"/>
      <c r="K218" s="10"/>
      <c r="L218" s="28"/>
      <c r="M218" s="10"/>
      <c r="N218" s="32"/>
      <c r="O218" s="9"/>
      <c r="P218" s="28"/>
      <c r="Q218" s="10"/>
      <c r="R218" s="28"/>
      <c r="S218" s="32"/>
      <c r="T218" s="28"/>
      <c r="U218" s="15"/>
    </row>
    <row r="219" spans="1:21" x14ac:dyDescent="0.55000000000000004">
      <c r="A219" s="47" t="s">
        <v>6</v>
      </c>
      <c r="B219" s="11" t="s">
        <v>2</v>
      </c>
      <c r="C219" s="7">
        <f t="shared" ref="C219:T219" si="14">SUM(C204:C218)</f>
        <v>0</v>
      </c>
      <c r="D219" s="26">
        <f t="shared" si="14"/>
        <v>0</v>
      </c>
      <c r="E219" s="7">
        <f t="shared" si="14"/>
        <v>0</v>
      </c>
      <c r="F219" s="26">
        <f t="shared" si="14"/>
        <v>0</v>
      </c>
      <c r="G219" s="7">
        <f t="shared" si="14"/>
        <v>0</v>
      </c>
      <c r="H219" s="26">
        <f t="shared" si="14"/>
        <v>0</v>
      </c>
      <c r="I219" s="7">
        <f t="shared" si="14"/>
        <v>0</v>
      </c>
      <c r="J219" s="26">
        <f t="shared" si="14"/>
        <v>0</v>
      </c>
      <c r="K219" s="7">
        <f t="shared" si="14"/>
        <v>0</v>
      </c>
      <c r="L219" s="26">
        <f t="shared" si="14"/>
        <v>0</v>
      </c>
      <c r="M219" s="7">
        <f t="shared" si="14"/>
        <v>0</v>
      </c>
      <c r="N219" s="26">
        <f t="shared" si="14"/>
        <v>0</v>
      </c>
      <c r="O219" s="7">
        <f t="shared" si="14"/>
        <v>0</v>
      </c>
      <c r="P219" s="26">
        <f t="shared" si="14"/>
        <v>0</v>
      </c>
      <c r="Q219" s="7">
        <f t="shared" si="14"/>
        <v>0</v>
      </c>
      <c r="R219" s="26">
        <f t="shared" si="14"/>
        <v>0</v>
      </c>
      <c r="S219" s="7">
        <f t="shared" si="14"/>
        <v>0</v>
      </c>
      <c r="T219" s="26">
        <f t="shared" si="14"/>
        <v>0</v>
      </c>
      <c r="U219" s="37">
        <f>D219*C219+F219*E219+H219*G219+J219*I219+L219*K219+N219*M219+P219*O219+R219*Q219+T219*S219</f>
        <v>0</v>
      </c>
    </row>
    <row r="220" spans="1:21" x14ac:dyDescent="0.55000000000000004">
      <c r="A220" s="47"/>
      <c r="B220" s="5" t="s">
        <v>3</v>
      </c>
      <c r="C220" s="5"/>
      <c r="D220" s="27"/>
      <c r="E220" s="5"/>
      <c r="F220" s="27"/>
      <c r="G220" s="6"/>
      <c r="H220" s="27"/>
      <c r="I220" s="5"/>
      <c r="J220" s="27"/>
      <c r="K220" s="6"/>
      <c r="L220" s="27"/>
      <c r="M220" s="6"/>
      <c r="N220" s="31"/>
      <c r="O220" s="5"/>
      <c r="P220" s="27"/>
      <c r="Q220" s="6"/>
      <c r="R220" s="27"/>
      <c r="S220" s="31"/>
      <c r="T220" s="27"/>
      <c r="U220" s="14"/>
    </row>
    <row r="221" spans="1:21" ht="14.7" thickBot="1" x14ac:dyDescent="0.6">
      <c r="A221" s="48"/>
      <c r="B221" s="13" t="s">
        <v>4</v>
      </c>
      <c r="C221" s="9"/>
      <c r="D221" s="28"/>
      <c r="E221" s="9"/>
      <c r="F221" s="28"/>
      <c r="G221" s="10"/>
      <c r="H221" s="28"/>
      <c r="I221" s="9"/>
      <c r="J221" s="28"/>
      <c r="K221" s="10"/>
      <c r="L221" s="28"/>
      <c r="M221" s="10"/>
      <c r="N221" s="32"/>
      <c r="O221" s="9"/>
      <c r="P221" s="28"/>
      <c r="Q221" s="10"/>
      <c r="R221" s="28"/>
      <c r="S221" s="32"/>
      <c r="T221" s="28"/>
      <c r="U221" s="16"/>
    </row>
    <row r="222" spans="1:21" x14ac:dyDescent="0.55000000000000004">
      <c r="F222" s="33"/>
    </row>
    <row r="223" spans="1:21" x14ac:dyDescent="0.55000000000000004">
      <c r="F223" s="33"/>
    </row>
    <row r="224" spans="1:21" x14ac:dyDescent="0.55000000000000004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20"/>
      <c r="P224"/>
      <c r="R224"/>
    </row>
  </sheetData>
  <mergeCells count="136">
    <mergeCell ref="T6:T7"/>
    <mergeCell ref="U6:U7"/>
    <mergeCell ref="A20:A22"/>
    <mergeCell ref="A23:A25"/>
    <mergeCell ref="S6:S7"/>
    <mergeCell ref="K6:N6"/>
    <mergeCell ref="C6:F6"/>
    <mergeCell ref="G6:J6"/>
    <mergeCell ref="O6:R6"/>
    <mergeCell ref="A29:G29"/>
    <mergeCell ref="A31:C31"/>
    <mergeCell ref="C34:F34"/>
    <mergeCell ref="G34:J34"/>
    <mergeCell ref="K34:N34"/>
    <mergeCell ref="A1:G1"/>
    <mergeCell ref="A3:C3"/>
    <mergeCell ref="A11:A13"/>
    <mergeCell ref="A14:A16"/>
    <mergeCell ref="A17:A19"/>
    <mergeCell ref="A8:A10"/>
    <mergeCell ref="A28:M28"/>
    <mergeCell ref="A5:D5"/>
    <mergeCell ref="A33:D33"/>
    <mergeCell ref="A48:A50"/>
    <mergeCell ref="A51:A53"/>
    <mergeCell ref="A56:M56"/>
    <mergeCell ref="A57:G57"/>
    <mergeCell ref="A59:C59"/>
    <mergeCell ref="U34:U35"/>
    <mergeCell ref="A36:A38"/>
    <mergeCell ref="A39:A41"/>
    <mergeCell ref="A42:A44"/>
    <mergeCell ref="A45:A47"/>
    <mergeCell ref="O34:R34"/>
    <mergeCell ref="S34:S35"/>
    <mergeCell ref="T34:T35"/>
    <mergeCell ref="S62:S63"/>
    <mergeCell ref="T62:T63"/>
    <mergeCell ref="U62:U63"/>
    <mergeCell ref="A64:A66"/>
    <mergeCell ref="C62:F62"/>
    <mergeCell ref="G62:J62"/>
    <mergeCell ref="K62:N62"/>
    <mergeCell ref="O62:R62"/>
    <mergeCell ref="A84:M84"/>
    <mergeCell ref="A85:G85"/>
    <mergeCell ref="A87:C87"/>
    <mergeCell ref="C90:F90"/>
    <mergeCell ref="G90:J90"/>
    <mergeCell ref="K90:N90"/>
    <mergeCell ref="A67:A69"/>
    <mergeCell ref="A70:A72"/>
    <mergeCell ref="A73:A75"/>
    <mergeCell ref="A76:A78"/>
    <mergeCell ref="A79:A81"/>
    <mergeCell ref="A104:A106"/>
    <mergeCell ref="A107:A109"/>
    <mergeCell ref="A112:M112"/>
    <mergeCell ref="A113:G113"/>
    <mergeCell ref="A115:C115"/>
    <mergeCell ref="U90:U91"/>
    <mergeCell ref="A92:A94"/>
    <mergeCell ref="A95:A97"/>
    <mergeCell ref="A98:A100"/>
    <mergeCell ref="A101:A103"/>
    <mergeCell ref="O90:R90"/>
    <mergeCell ref="S90:S91"/>
    <mergeCell ref="T90:T91"/>
    <mergeCell ref="S118:S119"/>
    <mergeCell ref="T118:T119"/>
    <mergeCell ref="U118:U119"/>
    <mergeCell ref="A120:A122"/>
    <mergeCell ref="C118:F118"/>
    <mergeCell ref="G118:J118"/>
    <mergeCell ref="K118:N118"/>
    <mergeCell ref="O118:R118"/>
    <mergeCell ref="A140:M140"/>
    <mergeCell ref="U146:U147"/>
    <mergeCell ref="A148:A150"/>
    <mergeCell ref="A151:A153"/>
    <mergeCell ref="A154:A156"/>
    <mergeCell ref="A157:A159"/>
    <mergeCell ref="O146:R146"/>
    <mergeCell ref="S146:S147"/>
    <mergeCell ref="T146:T147"/>
    <mergeCell ref="A141:G141"/>
    <mergeCell ref="A143:C143"/>
    <mergeCell ref="C146:F146"/>
    <mergeCell ref="G146:J146"/>
    <mergeCell ref="K146:N146"/>
    <mergeCell ref="S174:S175"/>
    <mergeCell ref="T174:T175"/>
    <mergeCell ref="U174:U175"/>
    <mergeCell ref="A176:A178"/>
    <mergeCell ref="C174:F174"/>
    <mergeCell ref="G174:J174"/>
    <mergeCell ref="K174:N174"/>
    <mergeCell ref="O174:R174"/>
    <mergeCell ref="A196:M196"/>
    <mergeCell ref="U202:U203"/>
    <mergeCell ref="A204:A206"/>
    <mergeCell ref="A207:A209"/>
    <mergeCell ref="A210:A212"/>
    <mergeCell ref="A213:A215"/>
    <mergeCell ref="O202:R202"/>
    <mergeCell ref="S202:S203"/>
    <mergeCell ref="T202:T203"/>
    <mergeCell ref="A197:G197"/>
    <mergeCell ref="A199:C199"/>
    <mergeCell ref="C202:F202"/>
    <mergeCell ref="G202:J202"/>
    <mergeCell ref="K202:N202"/>
    <mergeCell ref="A61:D61"/>
    <mergeCell ref="A89:D89"/>
    <mergeCell ref="A117:D117"/>
    <mergeCell ref="A145:D145"/>
    <mergeCell ref="A173:D173"/>
    <mergeCell ref="A201:D201"/>
    <mergeCell ref="A216:A218"/>
    <mergeCell ref="A219:A221"/>
    <mergeCell ref="A224:M224"/>
    <mergeCell ref="A179:A181"/>
    <mergeCell ref="A182:A184"/>
    <mergeCell ref="A185:A187"/>
    <mergeCell ref="A188:A190"/>
    <mergeCell ref="A191:A193"/>
    <mergeCell ref="A160:A162"/>
    <mergeCell ref="A163:A165"/>
    <mergeCell ref="A168:M168"/>
    <mergeCell ref="A169:G169"/>
    <mergeCell ref="A171:C171"/>
    <mergeCell ref="A123:A125"/>
    <mergeCell ref="A126:A128"/>
    <mergeCell ref="A129:A131"/>
    <mergeCell ref="A132:A134"/>
    <mergeCell ref="A135:A137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rowBreaks count="7" manualBreakCount="7">
    <brk id="28" max="16383" man="1"/>
    <brk id="56" max="16383" man="1"/>
    <brk id="84" max="16383" man="1"/>
    <brk id="112" max="16383" man="1"/>
    <brk id="140" max="16383" man="1"/>
    <brk id="168" max="16383" man="1"/>
    <brk id="196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Umsatzausfall Corona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Physio-Training</dc:creator>
  <cp:lastModifiedBy>Katherina Chailaridis - VCU GmbH</cp:lastModifiedBy>
  <cp:lastPrinted>2020-03-16T16:30:44Z</cp:lastPrinted>
  <dcterms:created xsi:type="dcterms:W3CDTF">2015-06-05T18:17:20Z</dcterms:created>
  <dcterms:modified xsi:type="dcterms:W3CDTF">2020-03-17T12:42:27Z</dcterms:modified>
</cp:coreProperties>
</file>